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93-299 AGA Wits Au JV JN1452\DataPacks\Rev 4\"/>
    </mc:Choice>
  </mc:AlternateContent>
  <xr:revisionPtr revIDLastSave="0" documentId="13_ncr:1_{6B4E954C-A7E4-46BF-A794-3D8C7219E4AA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PA" sheetId="47897" r:id="rId8"/>
    <sheet name="Fusion ICP" sheetId="47898" r:id="rId9"/>
    <sheet name="Thermograv" sheetId="47899" r:id="rId10"/>
    <sheet name="IRC" sheetId="47900" r:id="rId11"/>
    <sheet name="Pycnometry" sheetId="47901" r:id="rId12"/>
    <sheet name="Fusion XRF" sheetId="47902" r:id="rId13"/>
    <sheet name="4-Acid" sheetId="47903" r:id="rId1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20" i="47895" l="1"/>
  <c r="J8" i="47895"/>
  <c r="J19" i="47895"/>
  <c r="J11" i="47895"/>
  <c r="J22" i="47895"/>
  <c r="J16" i="47895"/>
  <c r="J4" i="47895"/>
  <c r="J23" i="47895" s="1"/>
  <c r="J15" i="47895"/>
  <c r="J7" i="47895"/>
  <c r="J12" i="47895"/>
  <c r="J6" i="47895"/>
  <c r="J9" i="47895"/>
  <c r="J3" i="47895"/>
  <c r="J5" i="47895"/>
  <c r="J14" i="47895"/>
  <c r="J17" i="47895"/>
  <c r="J21" i="47895"/>
  <c r="J10" i="47895"/>
  <c r="J13" i="47895"/>
  <c r="J24" i="47895" s="1"/>
  <c r="J18" i="47895"/>
  <c r="J25" i="47895" s="1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C193CB5-22A3-430A-8B43-8F4C0D007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E93AB616-7FD1-4238-8C88-3439A3EF27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0D69A05A-5855-4CF2-B5B6-8AD860AE12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29" authorId="0" shapeId="0" xr:uid="{CFA2EA14-9A8E-457C-901C-486C4BDC24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8B3E670-2AF2-4E53-860D-6BDE54829E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49D11D3-9C1D-4F09-95EE-510DF1738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8FADD83-8A89-4E52-BE52-2E7A33B2C5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104BD03-DDF9-4041-A730-E00CFD6035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4A3FC5F-55EA-4126-8B97-E31DA7822F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2F99F2E-63CF-4079-A35C-BD6CBB7585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FB21437-7DC8-48AB-BB19-3614EB363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6D223822-E24F-4B14-A016-6D3C30CD1F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4EC9378-A026-448F-AEA8-A36527331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FE49784-CF0E-4EB2-9805-D1C98BECF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82BB779E-DBDB-4530-A8BA-81F3FED1F8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BC96065-8D76-4C8F-AD7A-4E9AA86377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D23E31B-171D-46A4-92FE-1B8B324EF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E8B9091-1481-4996-9329-0CC5AE9AE0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C777A1A-085A-42FF-9CDC-B2DC255C3C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322E7F28-82E7-4001-AD95-4D6EF9D13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794AED1-0DC1-4D9D-820A-B46994FA32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CAE6E17-BFCF-401D-9A01-ED64F88D8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044CED2-333C-41A4-ACA3-8EABF001E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354B4BE9-236C-4A9D-A22B-101D4D6702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2F09E0C-BAE8-4C39-ACF2-4CB60B03C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AA34EFB-2997-4B60-B8E2-C3568F5F11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F72CC4FB-0EFA-4C7C-A59B-9C41CE454B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0A0E3272-8166-4414-8D5D-EB4563DB9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CEA44AB-5EE5-4A4E-ACD6-BE36FEC1EE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75092481-2821-40BC-8AC3-AA53BF3215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70BD87A-BEC5-4934-B956-E47A56B1C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A647011-F518-4D58-A10F-A0FA08086B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D13C8FC8-1970-4568-8A44-A9B019B81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05C410D2-C48C-4B8D-B822-71F2FA676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3A1CAE8B-06E8-456E-88DE-3113E44C13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0422B00B-15B8-44FC-AD3E-6C84A5F73F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F233505-4F27-4BD6-8FC7-6D6F35B126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DE684A27-2DF6-4628-AB47-613E4D7E0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B16FCA9-B81D-44CC-B8AC-281C26FA8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654F6573-F5D5-4A08-9023-7C89B9BEA1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0208B058-3A3F-4A6E-A16F-9610699BF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B64F463-0FC4-424D-B7D8-7C44A2DEA4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F20607F3-AB6D-42DD-8A84-A0C1AB2BAD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06C370F-E7CB-40CC-8277-48A10D65B2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208FE336-9644-49C2-AEC4-B6B8914932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F1632203-FEEE-400F-A535-281022C880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6667D8B7-02F7-4C9B-8554-6E858DBFB1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781BCEA5-205F-44AB-85BA-605B59BF3F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6E7B51EA-FB3D-4E3A-A2FE-A1058BE77D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E74F1BF3-4470-45FF-8292-DDA145BF1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FF48D67A-5D00-4955-B986-CCBF1734E7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4A746FF5-BC4E-43A4-A46E-FEFCEEAE27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53C7D5F9-160D-4D8E-9023-79495E10D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2BC4514D-D926-4900-8A23-1382255A2E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228F9B4A-6BF9-4E0D-96D8-A5C6C4DB5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D91FC13C-5410-47F6-819D-00E9A7D4D0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453E7E14-1D55-440C-B043-C06E0A5F5C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EF7BD8E9-6937-490A-BF62-5822D7A6D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9F5A5E34-5508-49C7-9B4A-4782B2E09C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A70EE478-D8DA-4E1A-8662-228A0E63E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0834C8F-8EDD-41BD-B789-64DD01D2DE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AD683A4-AF8C-4466-8496-EEF5C33DC9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664648B-BB2F-4734-A017-FAC5DC218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F2DB8A2-2F89-4FA0-ABFF-CEB2AB7A2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F66508E-611B-4C37-A6A2-3E49F2C4B3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B67D373-5171-425C-9AEF-BDDDD68254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06095C2-2EFD-425D-8A01-51E53FE7C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AA56868-70D3-48BC-ADEB-A51B03AC2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F8BBF09-E7AF-4B49-B49A-E6A1C2E2C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B17AD73-10EE-4F0E-97BE-5C97FB3D35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DCCE5CA-6136-4882-B150-25DCA93E6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40610D9-ADE4-4F65-9DB8-CC94233DFF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88445D1-AEEB-4F39-A257-2AA111E48F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64F94EA8-CA1A-4CA3-B95F-DE3F0B4E85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1F7D44D0-6363-4ED1-844A-6D2E40BA9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1CCDE0F-0512-49E4-A4CA-5898BB98E7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D5F11520-382C-4A50-8257-E8D930F44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2328165-476D-491F-96F3-4DA5A6C4C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D6C04A9B-C544-4B3B-A3D2-5C1DA3AD3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ED19EF0-0B7D-4487-94A9-CBEA83610D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AE5B6A39-F450-4B69-A45F-95E3BCFCC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C37C5248-A055-4F5D-AB4E-758CB5A86B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1EBFF348-5D5C-412A-8022-A69FD628D2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213B214-E4F5-4C23-9331-F41E6F289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EE48307-2C5D-49F7-BD8C-2628AA64C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82528F9E-5273-43AF-9A89-4E525D9660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DCDFC38-9A3B-4B1A-95BB-BEE0E962F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E361C32-6381-46A5-BBBB-5421944AD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1100DBAB-BDB2-4D11-A099-1DBFFC6C83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F9653A9E-AC01-4F13-AFF1-2A18F60C20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193096C-A125-47B1-8B0B-0E608BBFCF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DB5EBFA-4C98-4FA6-AB0D-15F1868D2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3B82FF7-7529-46B5-8813-B7CA84B548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8110972B-86C1-4F0A-8A4B-0790E87021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09AB099F-B666-4A04-A742-3F5E56D47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3CC093BC-07C7-4154-BB7B-C7DD86136B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4BF456D4-180D-4A9C-91B5-2CD2E79B3A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D385C8AE-1A08-44E2-9225-6D7AC805E4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44AC25C4-D11C-4766-91AC-9CE48771A0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B0A07197-5E09-4DD8-9C33-C16794BD00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1E48BBED-9A4C-4510-B6F1-67EB539CA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F25F95D1-F418-4BD6-BCBC-DE83618D1D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EAC805D1-7B38-4D99-9B7E-8A6C1A3E91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E0D33720-351F-4EA3-93FC-9EEBDD70B7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14420147-8339-45E1-A5DA-CBA2EF702C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1F38DDB9-C1B1-41CF-9399-A7A2217532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A1B98947-E2E8-450C-8B62-640B88569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171D9001-482F-4EA1-98B0-CE771BDB43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0BBF1BB8-D6A2-4FDE-9C39-AF57FC505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BEAE45F8-B6B8-4F38-98CC-0164EEBBF0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507C0D9E-8EB0-4D02-9D89-3640C2C547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136D3F4D-4EE8-4554-98BE-C46641896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2B0B0143-8529-4AB0-83B9-D830949AF2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2B4262AE-4537-4A09-A2FC-3E278F1467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5ACCBE4-50D0-4BB2-AFBD-8B8208A6BB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A328E444-23E1-4519-8B77-5C4DA05846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509277AB-944D-461B-B91C-25CA4025C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8A1381B3-4D95-4B6C-8E05-D4E996CC9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2EFD2399-3CB9-427C-933E-A44D79398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37F2DCBF-0792-42D4-987F-B1F775C846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FD7A73A6-5D79-41F5-B8CE-F18540365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831F8B80-3E63-45CA-A5B5-0E9EE2E53D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F8E5DB22-6A69-40FB-BFB9-37343619F7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9270CEF2-E949-4354-A778-D016BD1A34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38856FE2-4D80-449A-9181-DB93A94E2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27160621-65A2-4E87-8712-B08FC4295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C01A507-3F48-4569-B1CC-4EB6092588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C5D893CE-2A1C-4BA1-B2B3-078547AFFA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29798489-8CD5-43E7-93AE-CB97C7034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4F983093-F5AA-4F6C-97A9-3B27585E21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478071B3-3C95-4426-98CD-209907C6B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D1C9D843-67F7-46BB-AD91-BD242B2CAA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554532A7-5147-4303-A144-50578A3FB2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E508A851-5218-4262-A8B9-4A59B94AE7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A92CB4AC-1104-4028-9E76-D2695072F5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8FF2A30A-9B0F-40BD-B2FE-E168B2B51F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A0D1622-ED59-426A-B84F-648C024419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EBF23367-55DD-4638-8A06-58E181673E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5DA5A742-080C-440E-B2B3-594340974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E2150787-2356-4407-8FA5-36F2C7F6D7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10DBAD92-B663-4B7C-8CCD-26D32ACF29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888F9FB8-4C9D-4BF8-9D0D-554C457DC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C4E20D48-9E5F-4949-9AEF-DB92FC1E5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508247A2-37F6-427A-862D-FF398C7335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7C379C06-314C-4EBD-B0EB-15B34270F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BD1F7734-2702-47C2-A7FE-18CE41AD9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4D547280-05D4-4C9F-8D69-F18E876491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FDACA4F9-61F1-4A61-9CC8-4F40559F8D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94AC1BD8-4069-4CB2-8677-D75DEA79D8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A3E2B2C1-D1A2-4FC8-8872-9AC75850FA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4372F689-2B55-40F3-99E1-57B8848192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8BA2AEE1-FCA5-4B9D-AAA2-CDE30FAA96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3E3F2F8C-87A5-43E4-8C61-E85CFEC66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6CDDAF63-D0B2-4EC2-A8ED-C114635A01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DD89ED0C-9B9C-4499-9A69-F97457ACD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F8FDC1E0-112C-4F52-9D6A-3CEF288504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2B7DA011-93A1-47A6-BA3B-4686C3FFB1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C14BA87A-ADCC-4ED6-98E5-5219555472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01C4FE3A-1B0B-4338-AAF8-C8A35C888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F006CD47-2149-48F4-9871-12BC5A16A5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B439D54E-A662-44DD-9416-04FE7823C3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7639BEB2-525D-4B93-B5C3-32DEB27A6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B237A75A-EF4B-40C0-8FA6-EC37E8CFA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602588E9-C9BC-4038-AA33-942F189E90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A492BA60-3D5A-42C5-B9DB-F0A8DBF00F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28FD3762-1354-43FD-BEDE-5B8C905CB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9748EC86-D939-40C9-8E76-96EE5D06C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676CFC56-BB44-465C-A94D-BB80EC82E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6423330E-96A9-4854-B901-16DC4457E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28A7F341-8938-4F4F-9902-D94E9AA6C4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57112A51-2CB1-4DD8-84F6-7B97DF58D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4819EEEA-C029-4A9A-A374-F178ED67C4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38009B09-FA3D-40CF-87B8-0678F271FA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 xr:uid="{A69563A0-BA19-435D-9AAA-76E7F49E1B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 xr:uid="{4DEBA452-242B-4077-B66D-8D3B720018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 xr:uid="{FBB33C1B-CE07-4368-B8FC-8F28F2D1DF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<sst xmlns="http://schemas.openxmlformats.org/spreadsheetml/2006/main" count="9821" uniqueCount="708">
  <si>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</si>
  <si>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</si>
  <si>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</si>
  <si>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</si>
  <si>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</si>
  <si>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</si>
  <si>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</si>
  <si>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</si>
  <si>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</si>
  <si>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</si>
  <si>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</si>
  <si>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</si>
  <si>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</si>
  <si>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</si>
  <si>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</si>
  <si>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</si>
  <si>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</si>
  <si>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</si>
  <si>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</si>
  <si>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</si>
  <si>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</si>
  <si>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</si>
  <si>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</si>
  <si>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</si>
  <si>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</si>
  <si>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</si>
  <si>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</si>
  <si>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</si>
  <si>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</si>
  <si>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</si>
  <si>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</si>
  <si>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</si>
  <si>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</si>
  <si>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</si>
  <si>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</si>
  <si>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</si>
  <si>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</si>
  <si>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</si>
  <si>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</si>
  <si>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</si>
  <si>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</si>
  <si>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</si>
  <si>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</si>
  <si>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</si>
  <si>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</si>
  <si>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</si>
  <si>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</si>
  <si>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</si>
  <si>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</si>
  <si>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</si>
  <si>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</si>
  <si>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</si>
  <si>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</si>
  <si>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</si>
  <si>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</si>
  <si>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</si>
  <si>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</si>
  <si>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</si>
  <si>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</si>
  <si>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</si>
  <si>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</si>
  <si>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</si>
  <si>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</si>
  <si>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</si>
  <si>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</si>
  <si>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</si>
  <si>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</si>
  <si>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</si>
  <si>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</si>
  <si>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</si>
  <si>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</si>
  <si>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</si>
  <si>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</si>
  <si>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</si>
  <si>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</si>
  <si>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</si>
  <si>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</si>
  <si>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</si>
  <si>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</si>
  <si>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</si>
  <si>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</si>
  <si>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</si>
  <si>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</si>
  <si>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</si>
  <si>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</si>
  <si>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</si>
  <si>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</si>
  <si>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</si>
  <si>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</si>
  <si>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</si>
  <si>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</si>
  <si>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</si>
  <si>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</si>
  <si>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</si>
  <si>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</si>
  <si>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</si>
  <si>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</si>
  <si>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</si>
  <si>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</si>
  <si>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</si>
  <si>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</si>
  <si>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BF*XRF</t>
  </si>
  <si>
    <t>IRC</t>
  </si>
  <si>
    <t>PF*OES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</si>
  <si>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</si>
  <si>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</si>
  <si>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</si>
  <si>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</si>
  <si>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</si>
  <si>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</si>
  <si>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</si>
  <si>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</si>
  <si>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</si>
  <si>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</si>
  <si>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</si>
  <si>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</si>
  <si>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</si>
  <si>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</si>
  <si>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</si>
  <si>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</si>
  <si>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</si>
  <si>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</si>
  <si>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</si>
  <si>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</si>
  <si>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</si>
  <si>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</si>
  <si>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</si>
  <si>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</si>
  <si>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</si>
  <si>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</si>
  <si>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</si>
  <si>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</si>
  <si>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</si>
  <si>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</si>
  <si>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</si>
  <si>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</si>
  <si>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</si>
  <si>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</si>
  <si>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</si>
  <si>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</si>
  <si>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</si>
  <si>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</si>
  <si>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</si>
  <si>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</si>
  <si>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</si>
  <si>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</si>
  <si>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</si>
  <si>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</si>
  <si>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</si>
  <si>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</si>
  <si>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</si>
  <si>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</si>
  <si>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</si>
  <si>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</si>
  <si>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</si>
  <si>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</si>
  <si>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</si>
  <si>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</si>
  <si>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</si>
  <si>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</si>
  <si>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</si>
  <si>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</si>
  <si>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</si>
  <si>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</si>
  <si>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</si>
  <si>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</si>
  <si>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</si>
  <si>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</si>
  <si>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</si>
  <si>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</si>
  <si>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</si>
  <si>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</si>
  <si>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</si>
  <si>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</si>
  <si>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</si>
  <si>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</si>
  <si>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</si>
  <si>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</si>
  <si>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</si>
  <si>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</si>
  <si>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</si>
  <si>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</si>
  <si>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</si>
  <si>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</si>
  <si>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</si>
  <si>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</si>
  <si>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</si>
  <si>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</si>
  <si>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</si>
  <si>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</si>
  <si>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</si>
  <si>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</si>
  <si>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</si>
  <si>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</si>
  <si>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</si>
  <si>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</si>
  <si>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</si>
  <si>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</si>
  <si>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</si>
  <si>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</si>
  <si>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</si>
  <si>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</si>
  <si>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</si>
  <si>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</si>
  <si>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</si>
  <si>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</si>
  <si>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</si>
  <si>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</si>
  <si>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</si>
  <si>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</si>
  <si>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</si>
  <si>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</si>
  <si>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</si>
  <si>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</si>
  <si>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</si>
  <si>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</si>
  <si>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&lt; 40</t>
  </si>
  <si>
    <t>&lt; 15</t>
  </si>
  <si>
    <t>&lt; 8</t>
  </si>
  <si>
    <t>&lt; 27</t>
  </si>
  <si>
    <t>SrO</t>
  </si>
  <si>
    <t>Cl</t>
  </si>
  <si>
    <t>&lt; 3</t>
  </si>
  <si>
    <t>&lt; 47</t>
  </si>
  <si>
    <t>&lt; 35</t>
  </si>
  <si>
    <t>&lt; 20</t>
  </si>
  <si>
    <t>&lt; 18</t>
  </si>
  <si>
    <t>PhotonAssay</t>
  </si>
  <si>
    <t>Gas / Liquid Pycnometry</t>
  </si>
  <si>
    <t>Unity</t>
  </si>
  <si>
    <t>Au, ppm</t>
  </si>
  <si>
    <t>S, wt.%</t>
  </si>
  <si>
    <t>SG, Unity</t>
  </si>
  <si>
    <t>As, ppm</t>
  </si>
  <si>
    <t>CaO, wt.%</t>
  </si>
  <si>
    <t>Cu, ppm</t>
  </si>
  <si>
    <t>Ag, ppm</t>
  </si>
  <si>
    <t>Bi, ppm</t>
  </si>
  <si>
    <t>Cd, ppm</t>
  </si>
  <si>
    <t>Er, ppm</t>
  </si>
  <si>
    <t>Sb, ppm</t>
  </si>
  <si>
    <t>Te, ppm</t>
  </si>
  <si>
    <t>W,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</si>
  <si>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</si>
  <si>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</si>
  <si>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</si>
  <si>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</si>
  <si>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</si>
  <si>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</si>
  <si>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</si>
  <si>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</si>
  <si>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</si>
  <si>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</si>
  <si>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</si>
  <si>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</si>
  <si>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</si>
  <si>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</si>
  <si>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</si>
  <si>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</si>
  <si>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</si>
  <si>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</si>
  <si>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1.17</t>
  </si>
  <si>
    <t>1.18</t>
  </si>
  <si>
    <t>1.19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</si>
  <si>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</si>
  <si>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</si>
  <si>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</si>
  <si>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</si>
  <si>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</si>
  <si>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</si>
  <si>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</si>
  <si>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</si>
  <si>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</si>
  <si>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</si>
  <si>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</si>
  <si>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</si>
  <si>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</si>
  <si>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</si>
  <si>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</si>
  <si>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FA*OES</t>
  </si>
  <si>
    <t>FA*GRAV</t>
  </si>
  <si>
    <t>FA*AAS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</si>
  <si>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</si>
  <si>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</si>
  <si>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</si>
  <si>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</si>
  <si>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</si>
  <si>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</si>
  <si>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</si>
  <si>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</si>
  <si>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</si>
  <si>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</si>
  <si>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3.01</t>
  </si>
  <si>
    <t>3.02</t>
  </si>
  <si>
    <t>3.03</t>
  </si>
  <si>
    <t>3.04</t>
  </si>
  <si>
    <t>Raw*PA</t>
  </si>
  <si>
    <t>350g</t>
  </si>
  <si>
    <t>ABL*MS</t>
  </si>
  <si>
    <t>PF*OES/MS</t>
  </si>
  <si>
    <t>&lt; 23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</si>
  <si>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</si>
  <si>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</si>
  <si>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</si>
  <si>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</si>
  <si>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</si>
  <si>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</si>
  <si>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1.16</t>
  </si>
  <si>
    <t>LOI*TGA</t>
  </si>
  <si>
    <t>LOI*Furnace</t>
  </si>
  <si>
    <t>Note: some laboratories include LOI in their fusion package.</t>
  </si>
  <si>
    <t>GASPYC</t>
  </si>
  <si>
    <t>LIQPYC</t>
  </si>
  <si>
    <t>&lt; 68</t>
  </si>
  <si>
    <t>&lt; 39</t>
  </si>
  <si>
    <t>&lt; 24</t>
  </si>
  <si>
    <t>&lt; 41</t>
  </si>
  <si>
    <t>&lt; 7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</si>
  <si>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</si>
  <si>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</si>
  <si>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</si>
  <si>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</si>
  <si>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</si>
  <si>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</si>
  <si>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</si>
  <si>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</si>
  <si>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</si>
  <si>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</si>
  <si>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</si>
  <si>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</si>
  <si>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</si>
  <si>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</si>
  <si>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</si>
  <si>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</si>
  <si>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</si>
  <si>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</si>
  <si>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</si>
  <si>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4A*MS</t>
  </si>
  <si>
    <t>4A*OES/MS</t>
  </si>
  <si>
    <t>Results from laboratories 4 &amp; 5 were removed due to their 1 ppm reading resolution.</t>
  </si>
  <si>
    <t>Results from laboratory 5 were removed due to their 10 ppm reading resolution.</t>
  </si>
  <si>
    <t>Results from laboratory 5 were removed due to their 1 ppm reading resolution.</t>
  </si>
  <si>
    <t>&lt; 0.5</t>
  </si>
  <si>
    <t>&lt; 200</t>
  </si>
  <si>
    <t>&lt; 0.02</t>
  </si>
  <si>
    <t>Results from laboratory 11, 14, 28 &amp; 29 were removed due to their 0.1 ppm reading resolution.</t>
  </si>
  <si>
    <t>&gt; 200</t>
  </si>
  <si>
    <t>Results from laboratories 5, 11 &amp; 27 were removed due to their 0.1 ppm reading resolution.</t>
  </si>
  <si>
    <t>Results from laboratories 5, 6, 29 &amp; 31 were removed due to their 1 ppm reading resolution.</t>
  </si>
  <si>
    <t>Results from laboratories 11, 27 &amp; 28 were removed due to their 0.1 ppm reading resolution.</t>
  </si>
  <si>
    <t>Results from laboratories 3, 5 &amp; 28 were removed due to their 0.1 ppm reading resolution.</t>
  </si>
  <si>
    <t>Results from laboratories 5, 11, 27 &amp; 28 were removed due to their 1 ppm reading resolution.</t>
  </si>
  <si>
    <t>Results from laboratories 6 &amp; 31 were removed due to their 1 ppm reading resolution.</t>
  </si>
  <si>
    <t>&lt; 0.05</t>
  </si>
  <si>
    <t>&lt; 0.002</t>
  </si>
  <si>
    <t>Results from laboratory 6 were removed due to their 1 ppm reading resolution.</t>
  </si>
  <si>
    <t>Results from laboratories 3, 4, 5, 28 &amp; 32 were removed due to their 1 ppm reading resolution.</t>
  </si>
  <si>
    <t>Results from laboratories 4, 22 &amp; 28 were removed due to their 1 ppm reading resolution.</t>
  </si>
  <si>
    <t>Results from laboratories 4, 27, 28, 29 &amp; 30 were removed due to their 0.1 ppm reading resolution.</t>
  </si>
  <si>
    <t>Results from laboratories 3, 4, 5, 28, 29 &amp; 32 were removed due to their 0.1 ppm reading resolution.</t>
  </si>
  <si>
    <t>Results from laboratory 31 were removed due to their 1 ppm reading resolution.</t>
  </si>
  <si>
    <t>Results from laboratories 4, 15 &amp; 29 were removed due to their 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</si>
  <si>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</si>
  <si>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</si>
  <si>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</si>
  <si>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</si>
  <si>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lithium borate fusion with inductively coupled plasma mass spectroscopy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</si>
  <si>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</si>
  <si>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</si>
  <si>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</si>
  <si>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</si>
  <si>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gas expansion pycnometry</t>
  </si>
  <si>
    <t>instrumental neutron activation analysis</t>
  </si>
  <si>
    <t>infrared combustion</t>
  </si>
  <si>
    <t>liquid pycnometry</t>
  </si>
  <si>
    <t>loss on ignition using a muffle furnace</t>
  </si>
  <si>
    <t>loss on ignition by thermogravimetric analysis</t>
  </si>
  <si>
    <t>sodium peroxide fusion with inductively coupled plasma optical emission spectroscopy</t>
  </si>
  <si>
    <t>sodium peroxide fusion with ICP-OES or ICP-MS finish</t>
  </si>
  <si>
    <t>Raw ~350g sample packed into 300cc jar analysed by PhotonAssay (high-power X-ray activation)</t>
  </si>
  <si>
    <t>Text Values:</t>
  </si>
  <si>
    <t>Unable to report due to QC failure (Lab 1.33)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</si>
  <si>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</si>
  <si>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</si>
  <si>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</si>
  <si>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</si>
  <si>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</si>
  <si>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</si>
  <si>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</si>
  <si>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</si>
  <si>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Côte d'Ivoire</t>
  </si>
  <si>
    <t>Bureau Veritas Commodities Canada Ltd, Vancouver, BC, Canada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</si>
  <si>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</si>
  <si>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</si>
  <si>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</si>
  <si>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</si>
  <si>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</si>
  <si>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</si>
  <si>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MinAnalytical Services, Kalgoorlie, WA, Australia</t>
  </si>
  <si>
    <t>MinAnalytical Services, Perth, WA, Australia</t>
  </si>
  <si>
    <t>Nagrom, Perth, WA, Australia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</si>
  <si>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</si>
  <si>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</si>
  <si>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</si>
  <si>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</si>
  <si>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Quality Laboratory Services, Dar es Salaam, Chunya, United Republic of Tanzania</t>
  </si>
  <si>
    <t>Reminex Centre de Recherche, Marrakesh, Marrakesh-Safi, Morocco</t>
  </si>
  <si>
    <t>Saskatchewan Research Council, Saskatoon, Saskatchewan, Canada</t>
  </si>
  <si>
    <t>SGS, Randfontein, Gauteng, South Africa</t>
  </si>
  <si>
    <t>SGS Canada Inc., Vancouver, BC, Canada</t>
  </si>
  <si>
    <t>SGS del Peru, Lima, Peru</t>
  </si>
  <si>
    <t>SGS Lakefield Research Ltd, Lakefield, Ontario, Canada</t>
  </si>
  <si>
    <t>SGS Tarkwa, Tarkwa, Western Region, Ghana</t>
  </si>
  <si>
    <t>Skyline Assayers &amp; Laboratories, Tucson, Arizona, USA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</si>
  <si>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</si>
  <si>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</si>
  <si>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</si>
  <si>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</si>
  <si>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</si>
  <si>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</si>
  <si>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</si>
  <si>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</si>
  <si>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</si>
  <si>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CeO</t>
    </r>
    <r>
      <rPr>
        <vertAlign val="subscript"/>
        <sz val="10"/>
        <color theme="10"/>
        <rFont val="Arial"/>
        <family val="2"/>
      </rPr>
      <t>2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</si>
  <si>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</si>
  <si>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</si>
  <si>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</si>
  <si>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</si>
  <si>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</si>
  <si>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</si>
  <si>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</si>
  <si>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</si>
  <si>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</si>
  <si>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</si>
  <si>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</si>
  <si>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</si>
  <si>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</si>
  <si>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</si>
  <si>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</si>
  <si>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t>Au, Gold (ppm)</t>
  </si>
  <si>
    <t>U, Uranium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</si>
  <si>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</si>
  <si>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S, Sulphur (wt.%)</t>
  </si>
  <si>
    <t>SG, Specific Gravity (Unity)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</si>
  <si>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</si>
  <si>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</si>
  <si>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</si>
  <si>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</si>
  <si>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</si>
  <si>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Cu, Copper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</si>
  <si>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</si>
  <si>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</si>
  <si>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</si>
  <si>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</si>
  <si>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</si>
  <si>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</si>
  <si>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Pb, Lead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</si>
  <si>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</si>
  <si>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</si>
  <si>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</si>
  <si>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t>Zn, Zinc (ppm)</t>
  </si>
  <si>
    <t>Zr, Zirconium (ppm)</t>
  </si>
  <si>
    <t>Ag, Silver (ppm)</t>
  </si>
  <si>
    <t>Al, Aluminium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</si>
  <si>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</si>
  <si>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</si>
  <si>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</si>
  <si>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</si>
  <si>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</si>
  <si>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</si>
  <si>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</si>
  <si>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</si>
  <si>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</si>
  <si>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</si>
  <si>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</si>
  <si>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</si>
  <si>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</si>
  <si>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</si>
  <si>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</si>
  <si>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</si>
  <si>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</si>
  <si>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</si>
  <si>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</si>
  <si>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</si>
  <si>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</si>
  <si>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</si>
  <si>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</si>
  <si>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</si>
  <si>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</si>
  <si>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</si>
  <si>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</si>
  <si>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</si>
  <si>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</si>
  <si>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</si>
  <si>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</si>
  <si>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</si>
  <si>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</si>
  <si>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</si>
  <si>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</si>
  <si>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</si>
  <si>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</si>
  <si>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</si>
  <si>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</si>
  <si>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</si>
  <si>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</si>
  <si>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</si>
  <si>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</si>
  <si>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</si>
  <si>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V, Vanadium (ppm)</t>
  </si>
  <si>
    <t>W, Tungsten (ppm)</t>
  </si>
  <si>
    <t>Y, Yttrium (ppm)</t>
  </si>
  <si>
    <t>Yb, Ytterbium (ppm)</t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</si>
  <si>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</si>
  <si>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</si>
  <si>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</si>
  <si>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</si>
  <si>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</si>
  <si>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</si>
  <si>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</si>
  <si>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</si>
  <si>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</si>
  <si>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</si>
  <si>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</si>
  <si>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299 (Certified Value 89.97 ppm)</t>
  </si>
  <si>
    <t>Analytical results for Pd in OREAS 299 (Indicative Value 14.2 ppb)</t>
  </si>
  <si>
    <t>Analytical results for Pt in OREAS 299 (Indicative Value &lt; 5 ppb)</t>
  </si>
  <si>
    <t>Analytical results for Au in OREAS 299 (Certified Value 92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</si>
  <si>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5.88 wt.%)</t>
    </r>
  </si>
  <si>
    <t>Analytical results for As in OREAS 299 (Indicative Value 66 ppm)</t>
  </si>
  <si>
    <t>Analytical results for B in OREAS 299 (Indicative Value 91 ppm)</t>
  </si>
  <si>
    <t>Analytical results for Ba in OREAS 299 (Indicative Value 354 ppm)</t>
  </si>
  <si>
    <t>Analytical results for Be in OREAS 299 (Indicative Value &lt; 0.2 ppm)</t>
  </si>
  <si>
    <t>Analytical results for Bi in OREAS 299 (Indicative Value 29 ppm)</t>
  </si>
  <si>
    <t>Analytical results for CaO in OREAS 299 (Indicative Value 0.652 wt.%)</t>
  </si>
  <si>
    <t>Analytical results for Cd in OREAS 299 (Indicative Value &lt; 10 ppm)</t>
  </si>
  <si>
    <t>Analytical results for Ce in OREAS 299 (Indicative Value 51 ppm)</t>
  </si>
  <si>
    <t>Analytical results for Co in OREAS 299 (Indicative Value 25.2 ppm)</t>
  </si>
  <si>
    <t>Analytical results for Cr in OREAS 299 (Indicative Value 158 ppm)</t>
  </si>
  <si>
    <t>Analytical results for Cs in OREAS 299 (Indicative Value 3.75 ppm)</t>
  </si>
  <si>
    <t>Analytical results for Cu in OREAS 299 (Indicative Value 408 ppm)</t>
  </si>
  <si>
    <t>Analytical results for Dy in OREAS 299 (Indicative Value 3.13 ppm)</t>
  </si>
  <si>
    <t>Analytical results for Er in OREAS 299 (Indicative Value 1.79 ppm)</t>
  </si>
  <si>
    <t>Analytical results for Eu in OREAS 299 (Indicative Value 0.74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</si>
  <si>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3.66 wt.%)</t>
    </r>
  </si>
  <si>
    <t>Analytical results for Ga in OREAS 299 (Indicative Value 8.49 ppm)</t>
  </si>
  <si>
    <t>Analytical results for Gd in OREAS 299 (Indicative Value 3.72 ppm)</t>
  </si>
  <si>
    <t>Analytical results for Ge in OREAS 299 (Indicative Value &lt; 10 ppm)</t>
  </si>
  <si>
    <t>Analytical results for Hf in OREAS 299 (Indicative Value 8.87 ppm)</t>
  </si>
  <si>
    <t>Analytical results for Ho in OREAS 299 (Indicative Value 0.61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</si>
  <si>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299 (Indicative Value 1.33 wt.%)</t>
    </r>
  </si>
  <si>
    <t>Analytical results for La in OREAS 299 (Indicative Value 25.7 ppm)</t>
  </si>
  <si>
    <t>Analytical results for Li in OREAS 299 (Indicative Value &lt; 15 ppm)</t>
  </si>
  <si>
    <t>Analytical results for Lu in OREAS 299 (Indicative Value 0.27 ppm)</t>
  </si>
  <si>
    <t>Analytical results for MgO in OREAS 299 (Indicative Value 0.803 wt.%)</t>
  </si>
  <si>
    <t>Analytical results for MnO in OREAS 299 (Indicative Value 0.03 wt.%)</t>
  </si>
  <si>
    <t>Analytical results for Mo in OREAS 299 (Indicative Value &lt; 8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</si>
  <si>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299 (Indicative Value 0.492 wt.%)</t>
    </r>
  </si>
  <si>
    <t>Analytical results for Nb in OREAS 299 (Indicative Value 9.48 ppm)</t>
  </si>
  <si>
    <t>Analytical results for Nd in OREAS 299 (Indicative Value 21.7 ppm)</t>
  </si>
  <si>
    <t>Analytical results for Ni in OREAS 299 (Indicative Value 56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</si>
  <si>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299 (Indicative Value 0.03 wt.%)</t>
    </r>
  </si>
  <si>
    <t>Analytical results for Pb in OREAS 299 (Indicative Value 123 ppm)</t>
  </si>
  <si>
    <t>Analytical results for Pr in OREAS 299 (Indicative Value 5.99 ppm)</t>
  </si>
  <si>
    <t>Analytical results for Rb in OREAS 299 (Indicative Value 65 ppm)</t>
  </si>
  <si>
    <t>Analytical results for S in OREAS 299 (Indicative Value 0.58 wt.%)</t>
  </si>
  <si>
    <t>Analytical results for Sb in OREAS 299 (Indicative Value 37 ppm)</t>
  </si>
  <si>
    <t>Analytical results for Sc in OREAS 299 (Indicative Value 5 ppm)</t>
  </si>
  <si>
    <t>Analytical results for Se in OREAS 299 (Indicative Value &lt; 40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</si>
  <si>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(Indicative Value 83.13 wt.%)</t>
    </r>
  </si>
  <si>
    <t>Analytical results for Sm in OREAS 299 (Indicative Value 4.22 ppm)</t>
  </si>
  <si>
    <t>Analytical results for Sn in OREAS 299 (Indicative Value 2.39 ppm)</t>
  </si>
  <si>
    <t>Analytical results for Sr in OREAS 299 (Indicative Value 46.8 ppm)</t>
  </si>
  <si>
    <t>Analytical results for Ta in OREAS 299 (Indicative Value 1.17 ppm)</t>
  </si>
  <si>
    <t>Analytical results for Tb in OREAS 299 (Indicative Value 0.54 ppm)</t>
  </si>
  <si>
    <t>Analytical results for Th in OREAS 299 (Indicative Value 14.1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</si>
  <si>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(Indicative Value 0.514 wt.%)</t>
    </r>
  </si>
  <si>
    <t>Analytical results for Tm in OREAS 299 (Indicative Value 0.28 ppm)</t>
  </si>
  <si>
    <t>Analytical results for U in OREAS 299 (Certified Value 52 ppm)</t>
  </si>
  <si>
    <t>Analytical results for V in OREAS 299 (Indicative Value 49.4 ppm)</t>
  </si>
  <si>
    <t>Analytical results for W in OREAS 299 (Indicative Value 5.87 ppm)</t>
  </si>
  <si>
    <t>Analytical results for Y in OREAS 299 (Indicative Value 16.4 ppm)</t>
  </si>
  <si>
    <t>Analytical results for Yb in OREAS 299 (Indicative Value 1.89 ppm)</t>
  </si>
  <si>
    <t>Analytical results for Zr in OREAS 299 (Indicative Value 352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</si>
  <si>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299 (Certified Value 1.38 wt.%)</t>
    </r>
  </si>
  <si>
    <t>Analytical results for C in OREAS 299 (Indicative Value 0.058 wt.%)</t>
  </si>
  <si>
    <t>Analytical results for S in OREAS 299 (Certified Value 0.603 wt.%)</t>
  </si>
  <si>
    <t>Analytical results for SG in OREAS 299 (Certified Value 2.72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</si>
  <si>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(Certified Value 5.55 wt.%)</t>
    </r>
  </si>
  <si>
    <t>Analytical results for As in OREAS 299 (Certified Value 62 ppm)</t>
  </si>
  <si>
    <t>Analytical results for BaO in OREAS 299 (Certified Value 382 ppm)</t>
  </si>
  <si>
    <t>Analytical results for Bi in OREAS 299 (Indicative Value &lt; 27 ppm)</t>
  </si>
  <si>
    <t>Analytical results for CaO in OREAS 299 (Certified Value 0.586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</si>
  <si>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(Indicative Value 172 ppm)</t>
    </r>
  </si>
  <si>
    <t>Analytical results for Cl in OREAS 299 (Indicative Value 34.8 ppm)</t>
  </si>
  <si>
    <t>Analytical results for Co in OREAS 299 (Indicative Value 19.3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</si>
  <si>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(Certified Value 240 ppm)</t>
    </r>
  </si>
  <si>
    <t>Analytical results for Cs in OREAS 299 (Indicative Value &lt; 47 ppm)</t>
  </si>
  <si>
    <t>Analytical results for Cu in OREAS 299 (Certified Value 484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</si>
  <si>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35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</si>
  <si>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18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</si>
  <si>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15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</si>
  <si>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(Certified Value 3.44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</si>
  <si>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2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</si>
  <si>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2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</si>
  <si>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299 (Certified Value 1.3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</si>
  <si>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40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</si>
  <si>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1 ppm)</t>
    </r>
  </si>
  <si>
    <t>Analytical results for MgO in OREAS 299 (Certified Value 0.844 wt.%)</t>
  </si>
  <si>
    <t>Analytical results for MnO in OREAS 299 (Certified Value 0.03 wt.%)</t>
  </si>
  <si>
    <t>Analytical results for Mo in OREAS 299 (Indicative Value 69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</si>
  <si>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299 (Certified Value 0.499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</si>
  <si>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299 (Indicative Value &lt; 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</si>
  <si>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50 ppm)</t>
    </r>
  </si>
  <si>
    <t>Analytical results for Ni in OREAS 299 (Indicative Value 55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</si>
  <si>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299 (Certified Value 0.056 wt.%)</t>
    </r>
  </si>
  <si>
    <t>Analytical results for Pb in OREAS 299 (Certified Value 110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</si>
  <si>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299 (Indicative Value &lt; 20 ppm)</t>
    </r>
  </si>
  <si>
    <t>Analytical results for Rb in OREAS 299 (Indicative Value &lt; 18 ppm)</t>
  </si>
  <si>
    <t>Analytical results for S in OREAS 299 (Certified Value 0.606 wt.%)</t>
  </si>
  <si>
    <t>Analytical results for Sb in OREAS 299 (Indicative Value 640 ppm)</t>
  </si>
  <si>
    <t>Analytical results for Sc in OREAS 299 (Indicative Value &lt; 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</si>
  <si>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(Certified Value 85.16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</si>
  <si>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10 ppm)</t>
    </r>
  </si>
  <si>
    <t>Analytical results for Sn in OREAS 299 (Indicative Value 38.2 ppm)</t>
  </si>
  <si>
    <t>Analytical results for SrO in OREAS 299 (Indicative Value 86 ppm)</t>
  </si>
  <si>
    <t>Analytical results for Ta in OREAS 299 (Indicative Value 39.4 ppm)</t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</si>
  <si>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299 (Indicative Value 51 ppm)</t>
    </r>
  </si>
  <si>
    <t>Analytical results for Th in OREAS 299 (Indicative Value 55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</si>
  <si>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(Certified Value 0.523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</si>
  <si>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2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</si>
  <si>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299 (Indicative Value 54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</si>
  <si>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299 (Certified Value 65 ppm)</t>
    </r>
  </si>
  <si>
    <t>Analytical results for W in OREAS 299 (Indicative Value 32.6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</si>
  <si>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50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</si>
  <si>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2 ppm)</t>
    </r>
  </si>
  <si>
    <t>Analytical results for Zn in OREAS 299 (Certified Value 79 ppm)</t>
  </si>
  <si>
    <t>Analytical results for Zr in OREAS 299 (Certified Value 344 ppm)</t>
  </si>
  <si>
    <t>Analytical results for Ag in OREAS 299 (Certified Value 6.35 ppm)</t>
  </si>
  <si>
    <t>Analytical results for Al in OREAS 299 (Certified Value 2.9 wt.%)</t>
  </si>
  <si>
    <t>Analytical results for As in OREAS 299 (Certified Value 55 ppm)</t>
  </si>
  <si>
    <t>Analytical results for B in OREAS 299 (Indicative Value 0.11 ppm)</t>
  </si>
  <si>
    <t>Analytical results for Ba in OREAS 299 (Certified Value 327 ppm)</t>
  </si>
  <si>
    <t>Analytical results for Be in OREAS 299 (Certified Value 0.97 ppm)</t>
  </si>
  <si>
    <t>Analytical results for Bi in OREAS 299 (Certified Value 1.43 ppm)</t>
  </si>
  <si>
    <t>Analytical results for Ca in OREAS 299 (Certified Value 0.423 wt.%)</t>
  </si>
  <si>
    <t>Analytical results for Cd in OREAS 299 (Certified Value 0.2 ppm)</t>
  </si>
  <si>
    <t>Analytical results for Ce in OREAS 299 (Certified Value 49.3 ppm)</t>
  </si>
  <si>
    <t>Analytical results for Co in OREAS 299 (Certified Value 18.8 ppm)</t>
  </si>
  <si>
    <t>Analytical results for Cr in OREAS 299 (Certified Value 134 ppm)</t>
  </si>
  <si>
    <t>Analytical results for Cs in OREAS 299 (Certified Value 3.76 ppm)</t>
  </si>
  <si>
    <t>Analytical results for Cu in OREAS 299 (Certified Value 496 ppm)</t>
  </si>
  <si>
    <t>Analytical results for Dy in OREAS 299 (Certified Value 2.58 ppm)</t>
  </si>
  <si>
    <t>Analytical results for Er in OREAS 299 (Certified Value 1.27 ppm)</t>
  </si>
  <si>
    <t>Analytical results for Eu in OREAS 299 (Certified Value 0.7 ppm)</t>
  </si>
  <si>
    <t>Analytical results for Fe in OREAS 299 (Certified Value 2.4 wt.%)</t>
  </si>
  <si>
    <t>Analytical results for Ga in OREAS 299 (Certified Value 7.87 ppm)</t>
  </si>
  <si>
    <t>Analytical results for Gd in OREAS 299 (Certified Value 3.35 ppm)</t>
  </si>
  <si>
    <t>Analytical results for Ge in OREAS 299 (Indicative Value 0.22 ppm)</t>
  </si>
  <si>
    <t>Analytical results for Hf in OREAS 299 (Certified Value 3.28 ppm)</t>
  </si>
  <si>
    <t>Analytical results for Hg in OREAS 299 (Indicative Value 0.28 ppm)</t>
  </si>
  <si>
    <t>Analytical results for Ho in OREAS 299 (Certified Value 0.47 ppm)</t>
  </si>
  <si>
    <t>Analytical results for In in OREAS 299 (Certified Value 0.092 ppm)</t>
  </si>
  <si>
    <t>Analytical results for K in OREAS 299 (Certified Value 1.07 wt.%)</t>
  </si>
  <si>
    <t>Analytical results for La in OREAS 299 (Certified Value 24.5 ppm)</t>
  </si>
  <si>
    <t>Analytical results for Li in OREAS 299 (Certified Value 22.3 ppm)</t>
  </si>
  <si>
    <t>Analytical results for Lu in OREAS 299 (Certified Value 0.19 ppm)</t>
  </si>
  <si>
    <t>Analytical results for Mg in OREAS 299 (Certified Value 0.505 wt.%)</t>
  </si>
  <si>
    <t>Analytical results for Mn in OREAS 299 (Certified Value 0.02 wt.%)</t>
  </si>
  <si>
    <t>Analytical results for Mo in OREAS 299 (Certified Value 8.07 ppm)</t>
  </si>
  <si>
    <t>Analytical results for Na in OREAS 299 (Certified Value 0.368 wt.%)</t>
  </si>
  <si>
    <t>Analytical results for Nb in OREAS 299 (Certified Value 9.69 ppm)</t>
  </si>
  <si>
    <t>Analytical results for Nd in OREAS 299 (Certified Value 20.7 ppm)</t>
  </si>
  <si>
    <t>Analytical results for Ni in OREAS 299 (Certified Value 53 ppm)</t>
  </si>
  <si>
    <t>Analytical results for P in OREAS 299 (Certified Value 0.025 wt.%)</t>
  </si>
  <si>
    <t>Analytical results for Pb in OREAS 299 (Certified Value 106 ppm)</t>
  </si>
  <si>
    <t>Analytical results for Pr in OREAS 299 (Certified Value 5.63 ppm)</t>
  </si>
  <si>
    <t>Analytical results for Rb in OREAS 299 (Certified Value 65 ppm)</t>
  </si>
  <si>
    <t>Analytical results for Re in OREAS 299 (Indicative Value 0.008 ppm)</t>
  </si>
  <si>
    <t>Analytical results for S in OREAS 299 (Certified Value 0.602 wt.%)</t>
  </si>
  <si>
    <t>Analytical results for Sb in OREAS 299 (Certified Value 18.3 ppm)</t>
  </si>
  <si>
    <t>Analytical results for Sc in OREAS 299 (Certified Value 5.59 ppm)</t>
  </si>
  <si>
    <t>Analytical results for Se in OREAS 299 (Indicative Value 0.87 ppm)</t>
  </si>
  <si>
    <t>Analytical results for Sm in OREAS 299 (Certified Value 3.97 ppm)</t>
  </si>
  <si>
    <t>Analytical results for Sn in OREAS 299 (Certified Value 2.05 ppm)</t>
  </si>
  <si>
    <t>Analytical results for Sr in OREAS 299 (Certified Value 45.2 ppm)</t>
  </si>
  <si>
    <t>Analytical results for Ta in OREAS 299 (Certified Value 1.03 ppm)</t>
  </si>
  <si>
    <t>Analytical results for Tb in OREAS 299 (Certified Value 0.47 ppm)</t>
  </si>
  <si>
    <t>Analytical results for Te in OREAS 299 (Certified Value 0.36 ppm)</t>
  </si>
  <si>
    <t>Analytical results for Th in OREAS 299 (Certified Value 13.4 ppm)</t>
  </si>
  <si>
    <t>Analytical results for Ti in OREAS 299 (Certified Value 0.302 wt.%)</t>
  </si>
  <si>
    <t>Analytical results for Tl in OREAS 299 (Certified Value 0.38 ppm)</t>
  </si>
  <si>
    <t>Analytical results for Tm in OREAS 299 (Certified Value 0.18 ppm)</t>
  </si>
  <si>
    <t>Analytical results for U in OREAS 299 (Certified Value 51 ppm)</t>
  </si>
  <si>
    <t>Analytical results for V in OREAS 299 (Certified Value 42.5 ppm)</t>
  </si>
  <si>
    <t>Analytical results for W in OREAS 299 (Certified Value 5.93 ppm)</t>
  </si>
  <si>
    <t>Analytical results for Y in OREAS 299 (Certified Value 10.9 ppm)</t>
  </si>
  <si>
    <t>Analytical results for Yb in OREAS 299 (Certified Value 1.24 ppm)</t>
  </si>
  <si>
    <t>Analytical results for Zn in OREAS 299 (Certified Value 78 ppm)</t>
  </si>
  <si>
    <t>Analytical results for Zr in OREAS 299 (Certified Value 113 ppm)</t>
  </si>
  <si>
    <t/>
  </si>
  <si>
    <t>Table 5. Participating Laboratory List used for OREAS 299</t>
  </si>
  <si>
    <t>Table 4. Abbreviations used for OREAS 299</t>
  </si>
  <si>
    <t>Table 3. Indicative Values for OREAS 299</t>
  </si>
  <si>
    <t>Table 2. Certified Values, 95% Confidence and Tolerance Limits for OREAS 299</t>
  </si>
  <si>
    <t>Table 1. Certified Values and Performance Gates for OREAS 299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</si>
  <si>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</si>
  <si>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</si>
  <si>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299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</si>
</sst>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6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 applyProtection="1">
      <alignment horizontal="center"/>
    </xf>
    <xf numFmtId="2" fontId="4" fillId="0" borderId="11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/>
    </xf>
    <xf numFmtId="2" fontId="4" fillId="0" borderId="33" xfId="0" applyNumberFormat="1" applyFont="1" applyFill="1" applyBorder="1" applyAlignment="1" applyProtection="1">
      <alignment horizontal="center"/>
    </xf>
    <xf numFmtId="2" fontId="4" fillId="0" borderId="35" xfId="0" applyNumberFormat="1" applyFont="1" applyFill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 applyProtection="1">
      <alignment horizontal="center"/>
    </xf>
    <xf numFmtId="2" fontId="4" fillId="0" borderId="32" xfId="0" applyNumberFormat="1" applyFont="1" applyFill="1" applyBorder="1" applyAlignment="1" applyProtection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11" xfId="0" applyNumberFormat="1" applyFont="1" applyBorder="1" applyAlignment="1" applyProtection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 applyProtection="1">
      <alignment horizontal="center"/>
    </xf>
    <xf numFmtId="168" fontId="4" fillId="0" borderId="11" xfId="0" applyNumberFormat="1" applyFont="1" applyFill="1" applyBorder="1" applyAlignment="1" applyProtection="1">
      <alignment horizontal="center"/>
    </xf>
    <xf numFmtId="0" fontId="4" fillId="0" borderId="18" xfId="0" applyFont="1" applyFill="1" applyBorder="1"/>
    <xf numFmtId="2" fontId="35" fillId="0" borderId="0" xfId="0" applyNumberFormat="1" applyFont="1" applyFill="1" applyBorder="1" applyAlignment="1">
      <alignment horizontal="center"/>
    </xf>
    <xf numFmtId="0" fontId="4" fillId="0" borderId="11" xfId="0" applyFont="1" applyBorder="1"/>
    <xf numFmtId="0" fontId="0" fillId="0" borderId="0" xfId="0" applyFont="1"/>
    <xf numFmtId="0" fontId="0" fillId="0" borderId="40" xfId="0" applyFont="1" applyBorder="1"/>
    <xf numFmtId="0" fontId="36" fillId="0" borderId="18" xfId="0" applyFont="1" applyFill="1" applyBorder="1"/>
    <xf numFmtId="164" fontId="27" fillId="0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Fill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Fill="1" applyBorder="1" applyAlignment="1"/>
    <xf numFmtId="165" fontId="35" fillId="0" borderId="0" xfId="0" applyNumberFormat="1" applyFont="1" applyFill="1" applyBorder="1" applyAlignment="1"/>
    <xf numFmtId="0" fontId="35" fillId="0" borderId="0" xfId="0" applyFont="1" applyFill="1" applyBorder="1" applyAlignment="1"/>
    <xf numFmtId="0" fontId="0" fillId="30" borderId="37" xfId="0" applyFill="1" applyBorder="1"/>
    <xf numFmtId="0" fontId="0" fillId="30" borderId="30" xfId="0" applyFill="1" applyBorder="1"/>
    <xf numFmtId="0" fontId="39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4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6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7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8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8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1" xfId="47" applyBorder="1" applyAlignment="1">
      <alignment vertical="center"/>
    </xf>
    <xf numFmtId="0" fontId="2" fillId="0" borderId="52" xfId="47" applyBorder="1" applyAlignment="1">
      <alignment vertical="center"/>
    </xf>
    <xf numFmtId="165" fontId="2" fillId="0" borderId="52" xfId="47" applyNumberFormat="1" applyBorder="1" applyAlignment="1">
      <alignment vertical="center"/>
    </xf>
    <xf numFmtId="2" fontId="2" fillId="0" borderId="52" xfId="47" applyNumberFormat="1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2" fillId="0" borderId="53" xfId="47" applyBorder="1" applyAlignment="1">
      <alignment horizontal="center" vertical="center"/>
    </xf>
    <xf numFmtId="0" fontId="49" fillId="0" borderId="27" xfId="47" applyFont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26" borderId="25" xfId="47" applyFont="1" applyFill="1" applyBorder="1" applyAlignment="1">
      <alignment horizontal="right" vertical="center" wrapText="1"/>
    </xf>
    <xf numFmtId="0" fontId="49" fillId="25" borderId="25" xfId="47" applyFont="1" applyFill="1" applyBorder="1" applyAlignment="1">
      <alignment horizontal="center" vertical="center" wrapText="1"/>
    </xf>
    <xf numFmtId="0" fontId="49" fillId="25" borderId="25" xfId="47" applyFont="1" applyFill="1" applyBorder="1" applyAlignment="1">
      <alignment horizontal="center" vertical="center"/>
    </xf>
    <xf numFmtId="0" fontId="49" fillId="25" borderId="25" xfId="47" applyFont="1" applyFill="1" applyBorder="1" applyAlignment="1">
      <alignment vertical="center"/>
    </xf>
    <xf numFmtId="0" fontId="49" fillId="25" borderId="26" xfId="47" applyFont="1" applyFill="1" applyBorder="1" applyAlignment="1">
      <alignment horizontal="center" vertical="center"/>
    </xf>
    <xf numFmtId="0" fontId="50" fillId="34" borderId="22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1" fillId="34" borderId="21" xfId="47" applyFont="1" applyFill="1" applyBorder="1" applyAlignment="1">
      <alignment horizontal="left" vertical="center"/>
    </xf>
    <xf numFmtId="0" fontId="51" fillId="34" borderId="20" xfId="47" applyFont="1" applyFill="1" applyBorder="1" applyAlignment="1">
      <alignment horizontal="left" vertical="center"/>
    </xf>
    <xf numFmtId="0" fontId="49" fillId="25" borderId="54" xfId="47" applyFont="1" applyFill="1" applyBorder="1" applyAlignment="1">
      <alignment horizontal="center" vertical="center"/>
    </xf>
    <xf numFmtId="0" fontId="2" fillId="37" borderId="54" xfId="47" applyFill="1" applyBorder="1" applyAlignment="1">
      <alignment horizontal="center" vertical="center"/>
    </xf>
    <xf numFmtId="2" fontId="1" fillId="38" borderId="52" xfId="53" applyNumberFormat="1" applyFill="1" applyBorder="1" applyAlignment="1">
      <alignment vertical="center"/>
    </xf>
    <xf numFmtId="2" fontId="1" fillId="38" borderId="0" xfId="53" applyNumberFormat="1" applyFill="1" applyBorder="1" applyAlignment="1">
      <alignment vertical="center"/>
    </xf>
    <xf numFmtId="0" fontId="49" fillId="39" borderId="54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2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9" fillId="0" borderId="0" xfId="47" applyFont="1" applyAlignment="1">
      <alignment horizontal="center" vertical="center"/>
    </xf>
    <xf numFmtId="2" fontId="4" fillId="32" borderId="32" xfId="0" applyNumberFormat="1" applyFont="1" applyFill="1" applyBorder="1" applyAlignment="1" applyProtection="1">
      <alignment horizontal="center"/>
    </xf>
    <xf numFmtId="2" fontId="4" fillId="31" borderId="32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 applyProtection="1">
      <alignment horizontal="center"/>
    </xf>
    <xf numFmtId="2" fontId="4" fillId="32" borderId="10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 applyProtection="1">
      <alignment horizontal="center"/>
    </xf>
    <xf numFmtId="2" fontId="4" fillId="0" borderId="11" xfId="0" quotePrefix="1" applyNumberFormat="1" applyFont="1" applyFill="1" applyBorder="1" applyAlignment="1" applyProtection="1">
      <alignment horizontal="center"/>
    </xf>
    <xf numFmtId="2" fontId="4" fillId="0" borderId="10" xfId="0" quotePrefix="1" applyNumberFormat="1" applyFont="1" applyFill="1" applyBorder="1" applyAlignment="1" applyProtection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3" fillId="29" borderId="19" xfId="0" applyNumberFormat="1" applyFont="1" applyFill="1" applyBorder="1" applyAlignment="1">
      <alignment horizontal="center" vertical="center"/>
    </xf>
    <xf numFmtId="164" fontId="53" fillId="29" borderId="19" xfId="0" applyNumberFormat="1" applyFont="1" applyFill="1" applyBorder="1" applyAlignment="1">
      <alignment horizontal="center" vertical="center"/>
    </xf>
    <xf numFmtId="1" fontId="53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36" xfId="0" applyNumberFormat="1" applyFont="1" applyFill="1" applyBorder="1" applyAlignment="1">
      <alignment horizontal="center" vertical="center"/>
    </xf>
    <xf numFmtId="2" fontId="37" fillId="0" borderId="10" xfId="44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165" fontId="0" fillId="0" borderId="45" xfId="0" applyNumberFormat="1" applyFont="1" applyFill="1" applyBorder="1" applyAlignment="1">
      <alignment horizontal="center" vertical="center"/>
    </xf>
    <xf numFmtId="165" fontId="0" fillId="0" borderId="4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0" fontId="37" fillId="30" borderId="10" xfId="44" applyFont="1" applyFill="1" applyBorder="1" applyAlignment="1">
      <alignment horizontal="center" vertical="center"/>
    </xf>
    <xf numFmtId="0" fontId="37" fillId="30" borderId="40" xfId="44" applyFont="1" applyFill="1" applyBorder="1" applyAlignment="1">
      <alignment horizontal="center" vertical="center"/>
    </xf>
    <xf numFmtId="0" fontId="37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6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5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56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Fill="1" applyBorder="1" applyAlignment="1" applyProtection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 applyProtection="1">
      <alignment horizontal="center"/>
    </xf>
    <xf numFmtId="164" fontId="35" fillId="0" borderId="0" xfId="0" applyNumberFormat="1" applyFont="1" applyFill="1" applyBorder="1" applyAlignment="1"/>
    <xf numFmtId="164" fontId="4" fillId="0" borderId="24" xfId="0" applyNumberFormat="1" applyFont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" fontId="4" fillId="0" borderId="32" xfId="0" applyNumberFormat="1" applyFont="1" applyFill="1" applyBorder="1" applyAlignment="1" applyProtection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</xf>
    <xf numFmtId="1" fontId="35" fillId="0" borderId="0" xfId="0" applyNumberFormat="1" applyFont="1" applyFill="1" applyBorder="1" applyAlignment="1"/>
    <xf numFmtId="1" fontId="4" fillId="0" borderId="24" xfId="0" applyNumberFormat="1" applyFont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 applyProtection="1">
      <alignment horizontal="center"/>
    </xf>
    <xf numFmtId="165" fontId="4" fillId="0" borderId="32" xfId="0" applyNumberFormat="1" applyFont="1" applyFill="1" applyBorder="1" applyAlignment="1" applyProtection="1">
      <alignment horizontal="center"/>
    </xf>
    <xf numFmtId="165" fontId="35" fillId="0" borderId="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 applyProtection="1">
      <alignment horizontal="center"/>
    </xf>
    <xf numFmtId="164" fontId="4" fillId="31" borderId="10" xfId="0" applyNumberFormat="1" applyFont="1" applyFill="1" applyBorder="1" applyAlignment="1" applyProtection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 applyProtection="1">
      <alignment horizontal="center"/>
    </xf>
    <xf numFmtId="165" fontId="4" fillId="32" borderId="10" xfId="0" applyNumberFormat="1" applyFont="1" applyFill="1" applyBorder="1" applyAlignment="1" applyProtection="1">
      <alignment horizontal="center"/>
    </xf>
    <xf numFmtId="1" fontId="4" fillId="31" borderId="32" xfId="0" applyNumberFormat="1" applyFont="1" applyFill="1" applyBorder="1" applyAlignment="1" applyProtection="1">
      <alignment horizontal="center"/>
    </xf>
    <xf numFmtId="1" fontId="4" fillId="31" borderId="10" xfId="0" applyNumberFormat="1" applyFont="1" applyFill="1" applyBorder="1" applyAlignment="1" applyProtection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 applyProtection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 applyProtection="1">
      <alignment horizontal="center"/>
    </xf>
    <xf numFmtId="164" fontId="4" fillId="32" borderId="32" xfId="0" applyNumberFormat="1" applyFont="1" applyFill="1" applyBorder="1" applyAlignment="1" applyProtection="1">
      <alignment horizontal="center"/>
    </xf>
    <xf numFmtId="164" fontId="4" fillId="32" borderId="10" xfId="0" applyNumberFormat="1" applyFont="1" applyFill="1" applyBorder="1" applyAlignment="1">
      <alignment horizontal="center"/>
    </xf>
    <xf numFmtId="0" fontId="6" fillId="29" borderId="16" xfId="46" applyFont="1" applyFill="1" applyBorder="1" applyAlignment="1">
      <alignment horizontal="left" vertical="center"/>
    </xf>
    <xf numFmtId="1" fontId="37" fillId="0" borderId="36" xfId="0" applyNumberFormat="1" applyFont="1" applyFill="1" applyBorder="1" applyAlignment="1">
      <alignment horizontal="center" vertical="center"/>
    </xf>
    <xf numFmtId="1" fontId="37" fillId="0" borderId="10" xfId="44" applyNumberFormat="1" applyFont="1" applyFill="1" applyBorder="1" applyAlignment="1">
      <alignment horizontal="center" vertical="center"/>
    </xf>
    <xf numFmtId="164" fontId="37" fillId="0" borderId="10" xfId="44" applyNumberFormat="1" applyFont="1" applyFill="1" applyBorder="1" applyAlignment="1">
      <alignment horizontal="center" vertical="center"/>
    </xf>
    <xf numFmtId="165" fontId="37" fillId="0" borderId="36" xfId="0" applyNumberFormat="1" applyFont="1" applyFill="1" applyBorder="1" applyAlignment="1">
      <alignment horizontal="center" vertical="center"/>
    </xf>
    <xf numFmtId="164" fontId="37" fillId="0" borderId="36" xfId="0" applyNumberFormat="1" applyFont="1" applyFill="1" applyBorder="1" applyAlignment="1">
      <alignment horizontal="center" vertical="center"/>
    </xf>
    <xf numFmtId="1" fontId="37" fillId="0" borderId="14" xfId="0" applyNumberFormat="1" applyFont="1" applyFill="1" applyBorder="1" applyAlignment="1">
      <alignment horizontal="center" vertical="center"/>
    </xf>
    <xf numFmtId="1" fontId="37" fillId="0" borderId="13" xfId="44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0" borderId="37" xfId="44" applyFont="1" applyFill="1" applyBorder="1" applyAlignment="1">
      <alignment horizontal="center" vertical="center"/>
    </xf>
    <xf numFmtId="0" fontId="37" fillId="30" borderId="36" xfId="0" applyFont="1" applyFill="1" applyBorder="1" applyAlignment="1">
      <alignment horizontal="center" vertical="center"/>
    </xf>
    <xf numFmtId="0" fontId="37" fillId="30" borderId="37" xfId="44" applyFont="1" applyFill="1" applyBorder="1" applyAlignment="1">
      <alignment horizontal="center" vertical="center" wrapText="1"/>
    </xf>
    <xf numFmtId="0" fontId="38" fillId="30" borderId="36" xfId="0" applyFont="1" applyFill="1" applyBorder="1" applyAlignment="1">
      <alignment horizontal="center" vertical="center" wrapText="1"/>
    </xf>
    <xf numFmtId="9" fontId="37" fillId="30" borderId="16" xfId="44" applyNumberFormat="1" applyFont="1" applyFill="1" applyBorder="1" applyAlignment="1">
      <alignment horizontal="center" vertical="center"/>
    </xf>
    <xf numFmtId="0" fontId="37" fillId="30" borderId="19" xfId="0" applyFont="1" applyFill="1" applyBorder="1" applyAlignment="1">
      <alignment horizontal="center" vertical="center"/>
    </xf>
    <xf numFmtId="0" fontId="37" fillId="30" borderId="17" xfId="0" applyFont="1" applyFill="1" applyBorder="1" applyAlignment="1">
      <alignment horizontal="center" vertical="center"/>
    </xf>
    <xf numFmtId="0" fontId="37" fillId="30" borderId="17" xfId="44" applyFont="1" applyFill="1" applyBorder="1" applyAlignment="1">
      <alignment horizontal="center" vertical="center"/>
    </xf>
    <xf numFmtId="0" fontId="37" fillId="30" borderId="12" xfId="44" applyFont="1" applyFill="1" applyBorder="1" applyAlignment="1">
      <alignment vertical="center"/>
    </xf>
    <xf numFmtId="0" fontId="37" fillId="30" borderId="16" xfId="44" applyFont="1" applyFill="1" applyBorder="1" applyAlignment="1">
      <alignment vertical="center"/>
    </xf>
    <xf numFmtId="9" fontId="37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1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13</xdr:col>
      <xdr:colOff>125887</xdr:colOff>
      <xdr:row>100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74644A-DA19-79EF-17A3-E1A9C620C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8364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353287</xdr:colOff>
      <xdr:row>25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E1D783-AF68-AC65-7AC1-C46A16A1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334575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355774</xdr:colOff>
      <xdr:row>42</xdr:row>
      <xdr:rowOff>47342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93B42-6219-1DB5-EE45-1072A79B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554" y="6294223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359982</xdr:colOff>
      <xdr:row>24</xdr:row>
      <xdr:rowOff>59719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88AA25-6993-F94B-7E24-7A7EBB0D2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3187212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901</xdr:row>
      <xdr:rowOff>0</xdr:rowOff>
    </xdr:from>
    <xdr:to>
      <xdr:col>9</xdr:col>
      <xdr:colOff>355322</xdr:colOff>
      <xdr:row>906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5ADA4-853E-2486-6E4A-F7A34D259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4941717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1139</xdr:row>
      <xdr:rowOff>0</xdr:rowOff>
    </xdr:from>
    <xdr:to>
      <xdr:col>9</xdr:col>
      <xdr:colOff>336551</xdr:colOff>
      <xdr:row>1144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671E3-E5D5-6760-644E-CB25D47FC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86232305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7</xdr:col>
      <xdr:colOff>316387</xdr:colOff>
      <xdr:row>100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2CCB40-B2C1-A9F7-8569-715DE8B80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2595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383062</xdr:colOff>
      <xdr:row>48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0FD496-7E8B-8B63-2E84-277C7426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0DF11-B643-C27D-4AA0-69813B011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2</xdr:col>
      <xdr:colOff>5097937</xdr:colOff>
      <xdr:row>46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A0CAE6-19A2-85BB-0928-4B4A25C73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29A456-57A9-735A-EC1F-2F0BF2881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266918</xdr:colOff>
      <xdr:row>74</xdr:row>
      <xdr:rowOff>39037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81D971-02F7-E953-0138-91782505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1752621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30</xdr:row>
      <xdr:rowOff>161535</xdr:rowOff>
    </xdr:from>
    <xdr:to>
      <xdr:col>9</xdr:col>
      <xdr:colOff>380388</xdr:colOff>
      <xdr:row>36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18DBAC-1067-26E7-AF3F-8E908053F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063289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1008</xdr:row>
      <xdr:rowOff>161535</xdr:rowOff>
    </xdr:from>
    <xdr:to>
      <xdr:col>9</xdr:col>
      <xdr:colOff>380388</xdr:colOff>
      <xdr:row>1014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9B8D1F-E957-7DCF-0F6E-958B31CE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6688802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9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9" customFormat="1" ht="21" customHeight="1">
      <c r="A1" s="94"/>
      <c r="B1" s="292" t="s">
        <v>704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3" s="55" customFormat="1" ht="15" customHeight="1">
      <c r="A2" s="56"/>
      <c r="B2" s="294" t="s">
        <v>2</v>
      </c>
      <c r="C2" s="296" t="s">
        <v>69</v>
      </c>
      <c r="D2" s="298" t="s">
        <v>70</v>
      </c>
      <c r="E2" s="299"/>
      <c r="F2" s="299"/>
      <c r="G2" s="299"/>
      <c r="H2" s="300"/>
      <c r="I2" s="301" t="s">
        <v>71</v>
      </c>
      <c r="J2" s="302"/>
      <c r="K2" s="303"/>
      <c r="L2" s="304" t="s">
        <v>72</v>
      </c>
      <c r="M2" s="304"/>
    </row>
    <row r="3" spans="1:13" s="55" customFormat="1" ht="15" customHeight="1">
      <c r="A3" s="56"/>
      <c r="B3" s="295"/>
      <c r="C3" s="297"/>
      <c r="D3" s="208" t="s">
        <v>80</v>
      </c>
      <c r="E3" s="208" t="s">
        <v>73</v>
      </c>
      <c r="F3" s="208" t="s">
        <v>74</v>
      </c>
      <c r="G3" s="208" t="s">
        <v>75</v>
      </c>
      <c r="H3" s="208" t="s">
        <v>76</v>
      </c>
      <c r="I3" s="209" t="s">
        <v>77</v>
      </c>
      <c r="J3" s="208" t="s">
        <v>78</v>
      </c>
      <c r="K3" s="210" t="s">
        <v>79</v>
      </c>
      <c r="L3" s="208" t="s">
        <v>67</v>
      </c>
      <c r="M3" s="208" t="s">
        <v>68</v>
      </c>
    </row>
    <row r="4" spans="1:13" s="55" customFormat="1" ht="15" customHeight="1">
      <c r="A4" s="56"/>
      <c r="B4" s="211" t="s">
        <v>215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3"/>
    </row>
    <row r="5" spans="1:13" ht="15" customHeight="1">
      <c r="A5" s="56"/>
      <c r="B5" s="214" t="s">
        <v>230</v>
      </c>
      <c r="C5" s="199">
        <v>89.970746497083326</v>
      </c>
      <c r="D5" s="57">
        <v>2.2320269335115683</v>
      </c>
      <c r="E5" s="200">
        <v>85.506692630060186</v>
      </c>
      <c r="F5" s="200">
        <v>94.434800364106465</v>
      </c>
      <c r="G5" s="200">
        <v>83.274665696548624</v>
      </c>
      <c r="H5" s="200">
        <v>96.666827297618028</v>
      </c>
      <c r="I5" s="59">
        <v>2.4808362944770346E-2</v>
      </c>
      <c r="J5" s="58">
        <v>4.9616725889540692E-2</v>
      </c>
      <c r="K5" s="60">
        <v>7.4425088834311037E-2</v>
      </c>
      <c r="L5" s="200">
        <v>85.472209172229157</v>
      </c>
      <c r="M5" s="200">
        <v>94.469283821937495</v>
      </c>
    </row>
    <row r="6" spans="1:13" ht="15" customHeight="1">
      <c r="A6" s="56"/>
      <c r="B6" s="47" t="s">
        <v>227</v>
      </c>
      <c r="C6" s="192"/>
      <c r="D6" s="215"/>
      <c r="E6" s="217"/>
      <c r="F6" s="217"/>
      <c r="G6" s="217"/>
      <c r="H6" s="217"/>
      <c r="I6" s="216"/>
      <c r="J6" s="216"/>
      <c r="K6" s="216"/>
      <c r="L6" s="217"/>
      <c r="M6" s="218"/>
    </row>
    <row r="7" spans="1:13" ht="15" customHeight="1">
      <c r="A7" s="56"/>
      <c r="B7" s="214" t="s">
        <v>230</v>
      </c>
      <c r="C7" s="199">
        <v>91.99666666666667</v>
      </c>
      <c r="D7" s="57">
        <v>2.9216517709758194</v>
      </c>
      <c r="E7" s="200">
        <v>86.153363124715028</v>
      </c>
      <c r="F7" s="200">
        <v>97.839970208618311</v>
      </c>
      <c r="G7" s="200">
        <v>83.231711353739215</v>
      </c>
      <c r="H7" s="200">
        <v>100.76162197959412</v>
      </c>
      <c r="I7" s="59">
        <v>3.1758235127821506E-2</v>
      </c>
      <c r="J7" s="58">
        <v>6.3516470255643012E-2</v>
      </c>
      <c r="K7" s="60">
        <v>9.5274705383464525E-2</v>
      </c>
      <c r="L7" s="200">
        <v>87.396833333333333</v>
      </c>
      <c r="M7" s="200">
        <v>96.596500000000006</v>
      </c>
    </row>
    <row r="8" spans="1:13" ht="15" customHeight="1">
      <c r="A8" s="56"/>
      <c r="B8" s="47" t="s">
        <v>146</v>
      </c>
      <c r="C8" s="192"/>
      <c r="D8" s="215"/>
      <c r="E8" s="217"/>
      <c r="F8" s="217"/>
      <c r="G8" s="217"/>
      <c r="H8" s="217"/>
      <c r="I8" s="216"/>
      <c r="J8" s="216"/>
      <c r="K8" s="216"/>
      <c r="L8" s="217"/>
      <c r="M8" s="218"/>
    </row>
    <row r="9" spans="1:13" ht="15" customHeight="1">
      <c r="A9" s="56"/>
      <c r="B9" s="214" t="s">
        <v>145</v>
      </c>
      <c r="C9" s="283">
        <v>52.093333333333341</v>
      </c>
      <c r="D9" s="285">
        <v>1.8833084120004484</v>
      </c>
      <c r="E9" s="284">
        <v>48.326716509332442</v>
      </c>
      <c r="F9" s="284">
        <v>55.859950157334239</v>
      </c>
      <c r="G9" s="284">
        <v>46.443408097331996</v>
      </c>
      <c r="H9" s="284">
        <v>57.743258569334685</v>
      </c>
      <c r="I9" s="59">
        <v>3.6152580215007321E-2</v>
      </c>
      <c r="J9" s="58">
        <v>7.2305160430014642E-2</v>
      </c>
      <c r="K9" s="60">
        <v>0.10845774064502196</v>
      </c>
      <c r="L9" s="284">
        <v>49.488666666666674</v>
      </c>
      <c r="M9" s="284">
        <v>54.698000000000008</v>
      </c>
    </row>
    <row r="10" spans="1:13" ht="15" customHeight="1">
      <c r="A10" s="56"/>
      <c r="B10" s="47" t="s">
        <v>193</v>
      </c>
      <c r="C10" s="192"/>
      <c r="D10" s="215"/>
      <c r="E10" s="217"/>
      <c r="F10" s="217"/>
      <c r="G10" s="217"/>
      <c r="H10" s="217"/>
      <c r="I10" s="216"/>
      <c r="J10" s="216"/>
      <c r="K10" s="216"/>
      <c r="L10" s="217"/>
      <c r="M10" s="218"/>
    </row>
    <row r="11" spans="1:13" ht="15" customHeight="1">
      <c r="A11" s="56"/>
      <c r="B11" s="214" t="s">
        <v>512</v>
      </c>
      <c r="C11" s="199">
        <v>1.3821477197496868</v>
      </c>
      <c r="D11" s="200">
        <v>0.18650175167689287</v>
      </c>
      <c r="E11" s="200">
        <v>1.009144216395901</v>
      </c>
      <c r="F11" s="200">
        <v>1.7551512231034725</v>
      </c>
      <c r="G11" s="200">
        <v>0.82264246471900815</v>
      </c>
      <c r="H11" s="200">
        <v>1.9416529747803652</v>
      </c>
      <c r="I11" s="59">
        <v>0.13493619315211053</v>
      </c>
      <c r="J11" s="58">
        <v>0.26987238630422106</v>
      </c>
      <c r="K11" s="60">
        <v>0.40480857945633159</v>
      </c>
      <c r="L11" s="200">
        <v>1.3130403337622023</v>
      </c>
      <c r="M11" s="200">
        <v>1.4512551057371712</v>
      </c>
    </row>
    <row r="12" spans="1:13" ht="15" customHeight="1">
      <c r="A12" s="56"/>
      <c r="B12" s="47" t="s">
        <v>192</v>
      </c>
      <c r="C12" s="192"/>
      <c r="D12" s="215"/>
      <c r="E12" s="217"/>
      <c r="F12" s="217"/>
      <c r="G12" s="217"/>
      <c r="H12" s="217"/>
      <c r="I12" s="216"/>
      <c r="J12" s="216"/>
      <c r="K12" s="216"/>
      <c r="L12" s="217"/>
      <c r="M12" s="218"/>
    </row>
    <row r="13" spans="1:13" ht="15" customHeight="1">
      <c r="A13" s="56"/>
      <c r="B13" s="214" t="s">
        <v>231</v>
      </c>
      <c r="C13" s="286">
        <v>0.60343687859976614</v>
      </c>
      <c r="D13" s="57">
        <v>2.6787725101825536E-2</v>
      </c>
      <c r="E13" s="57">
        <v>0.54986142839611507</v>
      </c>
      <c r="F13" s="57">
        <v>0.6570123288034172</v>
      </c>
      <c r="G13" s="57">
        <v>0.52307370329428948</v>
      </c>
      <c r="H13" s="57">
        <v>0.68380005390524279</v>
      </c>
      <c r="I13" s="59">
        <v>4.4391925737095508E-2</v>
      </c>
      <c r="J13" s="58">
        <v>8.8783851474191017E-2</v>
      </c>
      <c r="K13" s="60">
        <v>0.13317577721128654</v>
      </c>
      <c r="L13" s="57">
        <v>0.57326503466977785</v>
      </c>
      <c r="M13" s="57">
        <v>0.63360872252975442</v>
      </c>
    </row>
    <row r="14" spans="1:13" ht="15" customHeight="1">
      <c r="A14" s="56"/>
      <c r="B14" s="47" t="s">
        <v>228</v>
      </c>
      <c r="C14" s="192"/>
      <c r="D14" s="215"/>
      <c r="E14" s="217"/>
      <c r="F14" s="217"/>
      <c r="G14" s="217"/>
      <c r="H14" s="217"/>
      <c r="I14" s="216"/>
      <c r="J14" s="216"/>
      <c r="K14" s="216"/>
      <c r="L14" s="217"/>
      <c r="M14" s="218"/>
    </row>
    <row r="15" spans="1:13" s="55" customFormat="1" ht="15" customHeight="1">
      <c r="A15" s="56"/>
      <c r="B15" s="214" t="s">
        <v>232</v>
      </c>
      <c r="C15" s="199">
        <v>2.7220894736842105</v>
      </c>
      <c r="D15" s="57">
        <v>7.1609112021372698E-2</v>
      </c>
      <c r="E15" s="200">
        <v>2.5788712496414652</v>
      </c>
      <c r="F15" s="200">
        <v>2.8653076977269558</v>
      </c>
      <c r="G15" s="200">
        <v>2.5072621376200925</v>
      </c>
      <c r="H15" s="200">
        <v>2.9369168097483285</v>
      </c>
      <c r="I15" s="59">
        <v>2.6306670928216546E-2</v>
      </c>
      <c r="J15" s="58">
        <v>5.2613341856433092E-2</v>
      </c>
      <c r="K15" s="60">
        <v>7.8920012784649635E-2</v>
      </c>
      <c r="L15" s="200">
        <v>2.585985</v>
      </c>
      <c r="M15" s="200">
        <v>2.858193947368421</v>
      </c>
    </row>
    <row r="16" spans="1:13" ht="15" customHeight="1">
      <c r="A16" s="56"/>
      <c r="B16" s="47" t="s">
        <v>141</v>
      </c>
      <c r="C16" s="192"/>
      <c r="D16" s="215"/>
      <c r="E16" s="217"/>
      <c r="F16" s="217"/>
      <c r="G16" s="217"/>
      <c r="H16" s="217"/>
      <c r="I16" s="216"/>
      <c r="J16" s="216"/>
      <c r="K16" s="216"/>
      <c r="L16" s="217"/>
      <c r="M16" s="218"/>
    </row>
    <row r="17" spans="1:13" ht="15" customHeight="1">
      <c r="A17" s="56"/>
      <c r="B17" s="214" t="s">
        <v>513</v>
      </c>
      <c r="C17" s="199">
        <v>5.5498739584222223</v>
      </c>
      <c r="D17" s="57">
        <v>3.9931772103976311E-2</v>
      </c>
      <c r="E17" s="200">
        <v>5.4700104142142694</v>
      </c>
      <c r="F17" s="200">
        <v>5.6297375026301752</v>
      </c>
      <c r="G17" s="200">
        <v>5.4300786421102938</v>
      </c>
      <c r="H17" s="200">
        <v>5.6696692747341508</v>
      </c>
      <c r="I17" s="59">
        <v>7.195077294210938E-3</v>
      </c>
      <c r="J17" s="58">
        <v>1.4390154588421876E-2</v>
      </c>
      <c r="K17" s="60">
        <v>2.1585231882632814E-2</v>
      </c>
      <c r="L17" s="200">
        <v>5.2723802605011114</v>
      </c>
      <c r="M17" s="200">
        <v>5.8273676563433332</v>
      </c>
    </row>
    <row r="18" spans="1:13" ht="15" customHeight="1">
      <c r="A18" s="56"/>
      <c r="B18" s="214" t="s">
        <v>233</v>
      </c>
      <c r="C18" s="283">
        <v>62</v>
      </c>
      <c r="D18" s="284">
        <v>11.861267013789622</v>
      </c>
      <c r="E18" s="284">
        <v>38.277465972420757</v>
      </c>
      <c r="F18" s="284">
        <v>85.722534027579243</v>
      </c>
      <c r="G18" s="284">
        <v>26.416198958631135</v>
      </c>
      <c r="H18" s="284">
        <v>97.583801041368872</v>
      </c>
      <c r="I18" s="59">
        <v>0.19131075828692939</v>
      </c>
      <c r="J18" s="58">
        <v>0.38262151657385879</v>
      </c>
      <c r="K18" s="60">
        <v>0.57393227486078824</v>
      </c>
      <c r="L18" s="284">
        <v>58.9</v>
      </c>
      <c r="M18" s="284">
        <v>65.099999999999994</v>
      </c>
    </row>
    <row r="19" spans="1:13" ht="15" customHeight="1">
      <c r="A19" s="56"/>
      <c r="B19" s="214" t="s">
        <v>142</v>
      </c>
      <c r="C19" s="283">
        <v>381.80582537499998</v>
      </c>
      <c r="D19" s="284">
        <v>69.606003164723404</v>
      </c>
      <c r="E19" s="284">
        <v>242.59381904555318</v>
      </c>
      <c r="F19" s="284">
        <v>521.01783170444673</v>
      </c>
      <c r="G19" s="284">
        <v>172.98781588082977</v>
      </c>
      <c r="H19" s="284">
        <v>590.6238348691702</v>
      </c>
      <c r="I19" s="59">
        <v>0.18230733671063859</v>
      </c>
      <c r="J19" s="58">
        <v>0.36461467342127718</v>
      </c>
      <c r="K19" s="60">
        <v>0.54692201013191577</v>
      </c>
      <c r="L19" s="284">
        <v>362.71553410625</v>
      </c>
      <c r="M19" s="284">
        <v>400.89611664374996</v>
      </c>
    </row>
    <row r="20" spans="1:13" ht="15" customHeight="1">
      <c r="A20" s="56"/>
      <c r="B20" s="214" t="s">
        <v>234</v>
      </c>
      <c r="C20" s="286">
        <v>0.58599608226562505</v>
      </c>
      <c r="D20" s="57">
        <v>9.4618601202777573E-3</v>
      </c>
      <c r="E20" s="57">
        <v>0.5670723620250695</v>
      </c>
      <c r="F20" s="57">
        <v>0.6049198025061806</v>
      </c>
      <c r="G20" s="57">
        <v>0.55761050190479178</v>
      </c>
      <c r="H20" s="57">
        <v>0.61438166262645832</v>
      </c>
      <c r="I20" s="59">
        <v>1.6146626925722021E-2</v>
      </c>
      <c r="J20" s="58">
        <v>3.2293253851444041E-2</v>
      </c>
      <c r="K20" s="60">
        <v>4.8439880777166058E-2</v>
      </c>
      <c r="L20" s="57">
        <v>0.55669627815234379</v>
      </c>
      <c r="M20" s="57">
        <v>0.61529588637890631</v>
      </c>
    </row>
    <row r="21" spans="1:13" ht="15" customHeight="1">
      <c r="A21" s="56"/>
      <c r="B21" s="214" t="s">
        <v>514</v>
      </c>
      <c r="C21" s="283">
        <v>240.49319578888887</v>
      </c>
      <c r="D21" s="284">
        <v>40.264973177846286</v>
      </c>
      <c r="E21" s="284">
        <v>159.9632494331963</v>
      </c>
      <c r="F21" s="284">
        <v>321.02314214458147</v>
      </c>
      <c r="G21" s="284">
        <v>119.69827625535001</v>
      </c>
      <c r="H21" s="284">
        <v>361.28811532242776</v>
      </c>
      <c r="I21" s="59">
        <v>0.16742666272018739</v>
      </c>
      <c r="J21" s="58">
        <v>0.33485332544037477</v>
      </c>
      <c r="K21" s="60">
        <v>0.50227998816056219</v>
      </c>
      <c r="L21" s="284">
        <v>228.46853599944441</v>
      </c>
      <c r="M21" s="284">
        <v>252.51785557833333</v>
      </c>
    </row>
    <row r="22" spans="1:13" ht="15" customHeight="1">
      <c r="A22" s="56"/>
      <c r="B22" s="214" t="s">
        <v>235</v>
      </c>
      <c r="C22" s="283">
        <v>483.73572339320498</v>
      </c>
      <c r="D22" s="284">
        <v>30.99727773709882</v>
      </c>
      <c r="E22" s="284">
        <v>421.74116791900735</v>
      </c>
      <c r="F22" s="284">
        <v>545.7302788674026</v>
      </c>
      <c r="G22" s="284">
        <v>390.74389018190851</v>
      </c>
      <c r="H22" s="284">
        <v>576.72755660450139</v>
      </c>
      <c r="I22" s="59">
        <v>6.4078951043073276E-2</v>
      </c>
      <c r="J22" s="58">
        <v>0.12815790208614655</v>
      </c>
      <c r="K22" s="60">
        <v>0.19223685312921984</v>
      </c>
      <c r="L22" s="284">
        <v>459.54893722354473</v>
      </c>
      <c r="M22" s="284">
        <v>507.92250956286523</v>
      </c>
    </row>
    <row r="23" spans="1:13" ht="15" customHeight="1">
      <c r="A23" s="56"/>
      <c r="B23" s="214" t="s">
        <v>515</v>
      </c>
      <c r="C23" s="199">
        <v>3.4365785755555556</v>
      </c>
      <c r="D23" s="57">
        <v>3.0150163842766291E-2</v>
      </c>
      <c r="E23" s="200">
        <v>3.3762782478700228</v>
      </c>
      <c r="F23" s="200">
        <v>3.4968789032410883</v>
      </c>
      <c r="G23" s="200">
        <v>3.3461280840272565</v>
      </c>
      <c r="H23" s="200">
        <v>3.5270290670838547</v>
      </c>
      <c r="I23" s="59">
        <v>8.7733084461461015E-3</v>
      </c>
      <c r="J23" s="58">
        <v>1.7546616892292203E-2</v>
      </c>
      <c r="K23" s="60">
        <v>2.6319925338438306E-2</v>
      </c>
      <c r="L23" s="200">
        <v>3.2647496467777777</v>
      </c>
      <c r="M23" s="200">
        <v>3.6084075043333335</v>
      </c>
    </row>
    <row r="24" spans="1:13" ht="15" customHeight="1">
      <c r="A24" s="56"/>
      <c r="B24" s="214" t="s">
        <v>516</v>
      </c>
      <c r="C24" s="199">
        <v>1.296184337667778</v>
      </c>
      <c r="D24" s="57">
        <v>1.3884796459168253E-2</v>
      </c>
      <c r="E24" s="200">
        <v>1.2684147447494414</v>
      </c>
      <c r="F24" s="200">
        <v>1.3239539305861145</v>
      </c>
      <c r="G24" s="200">
        <v>1.2545299482902732</v>
      </c>
      <c r="H24" s="200">
        <v>1.3378387270452827</v>
      </c>
      <c r="I24" s="59">
        <v>1.0712053876650864E-2</v>
      </c>
      <c r="J24" s="58">
        <v>2.1424107753301728E-2</v>
      </c>
      <c r="K24" s="60">
        <v>3.2136161629952593E-2</v>
      </c>
      <c r="L24" s="200">
        <v>1.231375120784389</v>
      </c>
      <c r="M24" s="200">
        <v>1.3609935545511669</v>
      </c>
    </row>
    <row r="25" spans="1:13" ht="15" customHeight="1">
      <c r="A25" s="56"/>
      <c r="B25" s="214" t="s">
        <v>143</v>
      </c>
      <c r="C25" s="286">
        <v>0.84363775844166677</v>
      </c>
      <c r="D25" s="57">
        <v>1.9422362742690446E-2</v>
      </c>
      <c r="E25" s="57">
        <v>0.8047930329562859</v>
      </c>
      <c r="F25" s="57">
        <v>0.88248248392704765</v>
      </c>
      <c r="G25" s="57">
        <v>0.78537067021359541</v>
      </c>
      <c r="H25" s="57">
        <v>0.90190484666973814</v>
      </c>
      <c r="I25" s="59">
        <v>2.3022159153434103E-2</v>
      </c>
      <c r="J25" s="58">
        <v>4.6044318306868205E-2</v>
      </c>
      <c r="K25" s="60">
        <v>6.9066477460302311E-2</v>
      </c>
      <c r="L25" s="57">
        <v>0.80145587051958345</v>
      </c>
      <c r="M25" s="57">
        <v>0.8858196463637501</v>
      </c>
    </row>
    <row r="26" spans="1:13" ht="15" customHeight="1">
      <c r="A26" s="56"/>
      <c r="B26" s="214" t="s">
        <v>144</v>
      </c>
      <c r="C26" s="286">
        <v>2.9570077574671168E-2</v>
      </c>
      <c r="D26" s="57">
        <v>8.3018489562146076E-4</v>
      </c>
      <c r="E26" s="57">
        <v>2.7909707783428248E-2</v>
      </c>
      <c r="F26" s="57">
        <v>3.1230447365914089E-2</v>
      </c>
      <c r="G26" s="57">
        <v>2.7079522887806788E-2</v>
      </c>
      <c r="H26" s="57">
        <v>3.2060632261535549E-2</v>
      </c>
      <c r="I26" s="59">
        <v>2.8075167997955203E-2</v>
      </c>
      <c r="J26" s="58">
        <v>5.6150335995910405E-2</v>
      </c>
      <c r="K26" s="60">
        <v>8.4225503993865608E-2</v>
      </c>
      <c r="L26" s="57">
        <v>2.8091573695937611E-2</v>
      </c>
      <c r="M26" s="57">
        <v>3.1048581453404726E-2</v>
      </c>
    </row>
    <row r="27" spans="1:13" ht="15" customHeight="1">
      <c r="A27" s="56"/>
      <c r="B27" s="214" t="s">
        <v>517</v>
      </c>
      <c r="C27" s="286">
        <v>0.49893592146555554</v>
      </c>
      <c r="D27" s="57">
        <v>1.4306680159615901E-2</v>
      </c>
      <c r="E27" s="57">
        <v>0.47032256114632376</v>
      </c>
      <c r="F27" s="57">
        <v>0.52754928178478733</v>
      </c>
      <c r="G27" s="57">
        <v>0.45601588098670787</v>
      </c>
      <c r="H27" s="57">
        <v>0.54185596194440322</v>
      </c>
      <c r="I27" s="59">
        <v>2.8674383912050266E-2</v>
      </c>
      <c r="J27" s="58">
        <v>5.7348767824100533E-2</v>
      </c>
      <c r="K27" s="60">
        <v>8.6023151736150799E-2</v>
      </c>
      <c r="L27" s="57">
        <v>0.47398912539227778</v>
      </c>
      <c r="M27" s="57">
        <v>0.52388271753883331</v>
      </c>
    </row>
    <row r="28" spans="1:13" ht="15" customHeight="1">
      <c r="A28" s="56"/>
      <c r="B28" s="214" t="s">
        <v>518</v>
      </c>
      <c r="C28" s="286">
        <v>5.6320965352380951E-2</v>
      </c>
      <c r="D28" s="57">
        <v>3.0070889980212028E-3</v>
      </c>
      <c r="E28" s="57">
        <v>5.0306787356338548E-2</v>
      </c>
      <c r="F28" s="57">
        <v>6.2335143348423355E-2</v>
      </c>
      <c r="G28" s="57">
        <v>4.7299698358317342E-2</v>
      </c>
      <c r="H28" s="57">
        <v>6.5342232346444568E-2</v>
      </c>
      <c r="I28" s="59">
        <v>5.3392000282787747E-2</v>
      </c>
      <c r="J28" s="58">
        <v>0.10678400056557549</v>
      </c>
      <c r="K28" s="60">
        <v>0.16017600084836325</v>
      </c>
      <c r="L28" s="57">
        <v>5.3504917084761905E-2</v>
      </c>
      <c r="M28" s="57">
        <v>5.9137013619999998E-2</v>
      </c>
    </row>
    <row r="29" spans="1:13" ht="15" customHeight="1">
      <c r="A29" s="56"/>
      <c r="B29" s="214" t="s">
        <v>185</v>
      </c>
      <c r="C29" s="283">
        <v>109.78761719527778</v>
      </c>
      <c r="D29" s="284">
        <v>27.361137783200171</v>
      </c>
      <c r="E29" s="284">
        <v>55.065341628877434</v>
      </c>
      <c r="F29" s="284">
        <v>164.50989276167812</v>
      </c>
      <c r="G29" s="284">
        <v>27.70420384567727</v>
      </c>
      <c r="H29" s="284">
        <v>191.87103054487829</v>
      </c>
      <c r="I29" s="59">
        <v>0.24921879609185141</v>
      </c>
      <c r="J29" s="58">
        <v>0.49843759218370282</v>
      </c>
      <c r="K29" s="60">
        <v>0.74765638827555425</v>
      </c>
      <c r="L29" s="284">
        <v>104.29823633551389</v>
      </c>
      <c r="M29" s="284">
        <v>115.27699805504166</v>
      </c>
    </row>
    <row r="30" spans="1:13" ht="15" customHeight="1">
      <c r="A30" s="56"/>
      <c r="B30" s="214" t="s">
        <v>231</v>
      </c>
      <c r="C30" s="286">
        <v>0.60632209375000001</v>
      </c>
      <c r="D30" s="57">
        <v>2.1022116131474502E-2</v>
      </c>
      <c r="E30" s="57">
        <v>0.56427786148705106</v>
      </c>
      <c r="F30" s="57">
        <v>0.64836632601294897</v>
      </c>
      <c r="G30" s="57">
        <v>0.54325574535557652</v>
      </c>
      <c r="H30" s="57">
        <v>0.6693884421444235</v>
      </c>
      <c r="I30" s="59">
        <v>3.4671532421746754E-2</v>
      </c>
      <c r="J30" s="58">
        <v>6.9343064843493507E-2</v>
      </c>
      <c r="K30" s="60">
        <v>0.10401459726524026</v>
      </c>
      <c r="L30" s="57">
        <v>0.5760059890625</v>
      </c>
      <c r="M30" s="57">
        <v>0.63663819843750002</v>
      </c>
    </row>
    <row r="31" spans="1:13" ht="15" customHeight="1">
      <c r="A31" s="56"/>
      <c r="B31" s="214" t="s">
        <v>519</v>
      </c>
      <c r="C31" s="199">
        <v>85.161331909208471</v>
      </c>
      <c r="D31" s="57">
        <v>0.643489123218833</v>
      </c>
      <c r="E31" s="200">
        <v>83.874353662770801</v>
      </c>
      <c r="F31" s="200">
        <v>86.448310155646141</v>
      </c>
      <c r="G31" s="200">
        <v>83.230864539551973</v>
      </c>
      <c r="H31" s="200">
        <v>87.091799278864968</v>
      </c>
      <c r="I31" s="59">
        <v>7.5561185903581752E-3</v>
      </c>
      <c r="J31" s="58">
        <v>1.511223718071635E-2</v>
      </c>
      <c r="K31" s="60">
        <v>2.2668355771074525E-2</v>
      </c>
      <c r="L31" s="200">
        <v>80.903265313748051</v>
      </c>
      <c r="M31" s="200">
        <v>89.419398504668891</v>
      </c>
    </row>
    <row r="32" spans="1:13" ht="15" customHeight="1">
      <c r="A32" s="56"/>
      <c r="B32" s="214" t="s">
        <v>520</v>
      </c>
      <c r="C32" s="286">
        <v>0.52317000000000002</v>
      </c>
      <c r="D32" s="57">
        <v>6.3351983208799418E-3</v>
      </c>
      <c r="E32" s="57">
        <v>0.51049960335824018</v>
      </c>
      <c r="F32" s="57">
        <v>0.53584039664175986</v>
      </c>
      <c r="G32" s="57">
        <v>0.50416440503736015</v>
      </c>
      <c r="H32" s="57">
        <v>0.5421755949626399</v>
      </c>
      <c r="I32" s="59">
        <v>1.2109253819752549E-2</v>
      </c>
      <c r="J32" s="58">
        <v>2.4218507639505098E-2</v>
      </c>
      <c r="K32" s="60">
        <v>3.6327761459257646E-2</v>
      </c>
      <c r="L32" s="57">
        <v>0.49701150000000005</v>
      </c>
      <c r="M32" s="57">
        <v>0.5493285</v>
      </c>
    </row>
    <row r="33" spans="1:13" ht="15" customHeight="1">
      <c r="A33" s="56"/>
      <c r="B33" s="214" t="s">
        <v>521</v>
      </c>
      <c r="C33" s="283">
        <v>65.266260093148503</v>
      </c>
      <c r="D33" s="284">
        <v>10.305787721543622</v>
      </c>
      <c r="E33" s="284">
        <v>44.654684650061256</v>
      </c>
      <c r="F33" s="284">
        <v>85.87783553623575</v>
      </c>
      <c r="G33" s="284">
        <v>34.34889692851764</v>
      </c>
      <c r="H33" s="284">
        <v>96.183623257779374</v>
      </c>
      <c r="I33" s="59">
        <v>0.15790375772773135</v>
      </c>
      <c r="J33" s="58">
        <v>0.31580751545546271</v>
      </c>
      <c r="K33" s="60">
        <v>0.47371127318319406</v>
      </c>
      <c r="L33" s="284">
        <v>62.002947088491076</v>
      </c>
      <c r="M33" s="284">
        <v>68.529573097805923</v>
      </c>
    </row>
    <row r="34" spans="1:13" ht="15" customHeight="1">
      <c r="A34" s="56"/>
      <c r="B34" s="214" t="s">
        <v>191</v>
      </c>
      <c r="C34" s="283">
        <v>79.278288870277791</v>
      </c>
      <c r="D34" s="285">
        <v>5.4393950532531568</v>
      </c>
      <c r="E34" s="284">
        <v>68.399498763771476</v>
      </c>
      <c r="F34" s="284">
        <v>90.157078976784106</v>
      </c>
      <c r="G34" s="284">
        <v>62.960103710518325</v>
      </c>
      <c r="H34" s="284">
        <v>95.596474030037257</v>
      </c>
      <c r="I34" s="59">
        <v>6.8611408378825886E-2</v>
      </c>
      <c r="J34" s="58">
        <v>0.13722281675765177</v>
      </c>
      <c r="K34" s="60">
        <v>0.20583422513647764</v>
      </c>
      <c r="L34" s="284">
        <v>75.314374426763905</v>
      </c>
      <c r="M34" s="284">
        <v>83.242203313791677</v>
      </c>
    </row>
    <row r="35" spans="1:13" ht="15" customHeight="1">
      <c r="A35" s="56"/>
      <c r="B35" s="214" t="s">
        <v>195</v>
      </c>
      <c r="C35" s="283">
        <v>343.51357769404757</v>
      </c>
      <c r="D35" s="284">
        <v>39.675847300767209</v>
      </c>
      <c r="E35" s="284">
        <v>264.16188309251316</v>
      </c>
      <c r="F35" s="284">
        <v>422.86527229558197</v>
      </c>
      <c r="G35" s="284">
        <v>224.48603579174593</v>
      </c>
      <c r="H35" s="284">
        <v>462.54111959634918</v>
      </c>
      <c r="I35" s="59">
        <v>0.11550008464615842</v>
      </c>
      <c r="J35" s="58">
        <v>0.23100016929231684</v>
      </c>
      <c r="K35" s="60">
        <v>0.34650025393847528</v>
      </c>
      <c r="L35" s="284">
        <v>326.33789880934518</v>
      </c>
      <c r="M35" s="284">
        <v>360.68925657874996</v>
      </c>
    </row>
    <row r="36" spans="1:13" ht="15" customHeight="1">
      <c r="A36" s="56"/>
      <c r="B36" s="47" t="s">
        <v>194</v>
      </c>
      <c r="C36" s="192"/>
      <c r="D36" s="215"/>
      <c r="E36" s="217"/>
      <c r="F36" s="217"/>
      <c r="G36" s="217"/>
      <c r="H36" s="217"/>
      <c r="I36" s="216"/>
      <c r="J36" s="216"/>
      <c r="K36" s="216"/>
      <c r="L36" s="217"/>
      <c r="M36" s="218"/>
    </row>
    <row r="37" spans="1:13" ht="15" customHeight="1">
      <c r="A37" s="56"/>
      <c r="B37" s="214" t="s">
        <v>236</v>
      </c>
      <c r="C37" s="199">
        <v>6.3467609363501349</v>
      </c>
      <c r="D37" s="57">
        <v>0.29109059022629613</v>
      </c>
      <c r="E37" s="200">
        <v>5.7645797558975431</v>
      </c>
      <c r="F37" s="200">
        <v>6.9289421168027268</v>
      </c>
      <c r="G37" s="200">
        <v>5.4734891656712463</v>
      </c>
      <c r="H37" s="200">
        <v>7.2200327070290236</v>
      </c>
      <c r="I37" s="59">
        <v>4.5864432762721188E-2</v>
      </c>
      <c r="J37" s="58">
        <v>9.1728865525442377E-2</v>
      </c>
      <c r="K37" s="60">
        <v>0.13759329828816358</v>
      </c>
      <c r="L37" s="200">
        <v>6.0294228895326283</v>
      </c>
      <c r="M37" s="200">
        <v>6.6640989831676416</v>
      </c>
    </row>
    <row r="38" spans="1:13" ht="15" customHeight="1">
      <c r="A38" s="56"/>
      <c r="B38" s="214" t="s">
        <v>147</v>
      </c>
      <c r="C38" s="199">
        <v>2.9045032030124442</v>
      </c>
      <c r="D38" s="57">
        <v>0.11546740621235391</v>
      </c>
      <c r="E38" s="200">
        <v>2.6735683905877363</v>
      </c>
      <c r="F38" s="200">
        <v>3.1354380154371522</v>
      </c>
      <c r="G38" s="200">
        <v>2.5581009843753826</v>
      </c>
      <c r="H38" s="200">
        <v>3.2509054216495059</v>
      </c>
      <c r="I38" s="59">
        <v>3.975461486583845E-2</v>
      </c>
      <c r="J38" s="58">
        <v>7.95092297316769E-2</v>
      </c>
      <c r="K38" s="60">
        <v>0.11926384459751535</v>
      </c>
      <c r="L38" s="200">
        <v>2.7592780428618222</v>
      </c>
      <c r="M38" s="200">
        <v>3.0497283631630663</v>
      </c>
    </row>
    <row r="39" spans="1:13" ht="15" customHeight="1">
      <c r="A39" s="56"/>
      <c r="B39" s="214" t="s">
        <v>233</v>
      </c>
      <c r="C39" s="283">
        <v>55.024933333333344</v>
      </c>
      <c r="D39" s="285">
        <v>2.4312540957381277</v>
      </c>
      <c r="E39" s="284">
        <v>50.162425141857085</v>
      </c>
      <c r="F39" s="284">
        <v>59.887441524809603</v>
      </c>
      <c r="G39" s="284">
        <v>47.731171046118959</v>
      </c>
      <c r="H39" s="284">
        <v>62.318695620547729</v>
      </c>
      <c r="I39" s="59">
        <v>4.4184589575237299E-2</v>
      </c>
      <c r="J39" s="58">
        <v>8.8369179150474597E-2</v>
      </c>
      <c r="K39" s="60">
        <v>0.1325537687257119</v>
      </c>
      <c r="L39" s="284">
        <v>52.273686666666677</v>
      </c>
      <c r="M39" s="284">
        <v>57.776180000000011</v>
      </c>
    </row>
    <row r="40" spans="1:13" ht="15" customHeight="1">
      <c r="A40" s="56"/>
      <c r="B40" s="214" t="s">
        <v>148</v>
      </c>
      <c r="C40" s="283">
        <v>326.95485416666668</v>
      </c>
      <c r="D40" s="284">
        <v>13.319941132740949</v>
      </c>
      <c r="E40" s="284">
        <v>300.31497190118478</v>
      </c>
      <c r="F40" s="284">
        <v>353.59473643214858</v>
      </c>
      <c r="G40" s="284">
        <v>286.99503076844383</v>
      </c>
      <c r="H40" s="284">
        <v>366.91467756488953</v>
      </c>
      <c r="I40" s="59">
        <v>4.0739389438613598E-2</v>
      </c>
      <c r="J40" s="58">
        <v>8.1478778877227195E-2</v>
      </c>
      <c r="K40" s="60">
        <v>0.12221816831584079</v>
      </c>
      <c r="L40" s="284">
        <v>310.60711145833335</v>
      </c>
      <c r="M40" s="284">
        <v>343.30259687500001</v>
      </c>
    </row>
    <row r="41" spans="1:13" ht="15" customHeight="1">
      <c r="A41" s="56"/>
      <c r="B41" s="214" t="s">
        <v>149</v>
      </c>
      <c r="C41" s="199">
        <v>0.97009973684210515</v>
      </c>
      <c r="D41" s="57">
        <v>6.1658819166317741E-2</v>
      </c>
      <c r="E41" s="200">
        <v>0.84678209850946962</v>
      </c>
      <c r="F41" s="200">
        <v>1.0934173751747407</v>
      </c>
      <c r="G41" s="200">
        <v>0.78512327934315196</v>
      </c>
      <c r="H41" s="200">
        <v>1.1550761943410583</v>
      </c>
      <c r="I41" s="59">
        <v>6.3559257697596322E-2</v>
      </c>
      <c r="J41" s="58">
        <v>0.12711851539519264</v>
      </c>
      <c r="K41" s="60">
        <v>0.19067777309278897</v>
      </c>
      <c r="L41" s="200">
        <v>0.92159474999999991</v>
      </c>
      <c r="M41" s="200">
        <v>1.0186047236842104</v>
      </c>
    </row>
    <row r="42" spans="1:13" ht="15" customHeight="1">
      <c r="A42" s="56"/>
      <c r="B42" s="214" t="s">
        <v>237</v>
      </c>
      <c r="C42" s="199">
        <v>1.4292597158014317</v>
      </c>
      <c r="D42" s="57">
        <v>9.7596355093221468E-2</v>
      </c>
      <c r="E42" s="200">
        <v>1.2340670056149887</v>
      </c>
      <c r="F42" s="200">
        <v>1.6244524259878748</v>
      </c>
      <c r="G42" s="200">
        <v>1.1364706505217672</v>
      </c>
      <c r="H42" s="200">
        <v>1.7220487810810963</v>
      </c>
      <c r="I42" s="59">
        <v>6.8284548997098168E-2</v>
      </c>
      <c r="J42" s="58">
        <v>0.13656909799419634</v>
      </c>
      <c r="K42" s="60">
        <v>0.20485364699129449</v>
      </c>
      <c r="L42" s="200">
        <v>1.3577967300113603</v>
      </c>
      <c r="M42" s="200">
        <v>1.5007227015915032</v>
      </c>
    </row>
    <row r="43" spans="1:13" ht="15" customHeight="1">
      <c r="A43" s="56"/>
      <c r="B43" s="214" t="s">
        <v>150</v>
      </c>
      <c r="C43" s="286">
        <v>0.42317814814814819</v>
      </c>
      <c r="D43" s="57">
        <v>1.1077566591157348E-2</v>
      </c>
      <c r="E43" s="57">
        <v>0.40102301496583348</v>
      </c>
      <c r="F43" s="57">
        <v>0.4453332813304629</v>
      </c>
      <c r="G43" s="57">
        <v>0.38994544837467615</v>
      </c>
      <c r="H43" s="57">
        <v>0.45641084792162023</v>
      </c>
      <c r="I43" s="59">
        <v>2.6177076107623737E-2</v>
      </c>
      <c r="J43" s="58">
        <v>5.2354152215247474E-2</v>
      </c>
      <c r="K43" s="60">
        <v>7.853122832287121E-2</v>
      </c>
      <c r="L43" s="57">
        <v>0.4020192407407408</v>
      </c>
      <c r="M43" s="57">
        <v>0.44433705555555558</v>
      </c>
    </row>
    <row r="44" spans="1:13" ht="15" customHeight="1">
      <c r="A44" s="56"/>
      <c r="B44" s="214" t="s">
        <v>238</v>
      </c>
      <c r="C44" s="199">
        <v>0.20361969696969695</v>
      </c>
      <c r="D44" s="57">
        <v>1.727541703557051E-2</v>
      </c>
      <c r="E44" s="200">
        <v>0.16906886289855594</v>
      </c>
      <c r="F44" s="200">
        <v>0.23817053104083796</v>
      </c>
      <c r="G44" s="200">
        <v>0.15179344586298543</v>
      </c>
      <c r="H44" s="200">
        <v>0.25544594807640847</v>
      </c>
      <c r="I44" s="59">
        <v>8.4841581107654176E-2</v>
      </c>
      <c r="J44" s="58">
        <v>0.16968316221530835</v>
      </c>
      <c r="K44" s="60">
        <v>0.25452474332296254</v>
      </c>
      <c r="L44" s="200">
        <v>0.19343871212121211</v>
      </c>
      <c r="M44" s="200">
        <v>0.21380068181818179</v>
      </c>
    </row>
    <row r="45" spans="1:13" ht="15" customHeight="1">
      <c r="A45" s="56"/>
      <c r="B45" s="214" t="s">
        <v>151</v>
      </c>
      <c r="C45" s="287">
        <v>49.259820350001426</v>
      </c>
      <c r="D45" s="200">
        <v>1.4876165548794453</v>
      </c>
      <c r="E45" s="285">
        <v>46.284587240242537</v>
      </c>
      <c r="F45" s="285">
        <v>52.235053459760316</v>
      </c>
      <c r="G45" s="285">
        <v>44.796970685363092</v>
      </c>
      <c r="H45" s="285">
        <v>53.72267001463976</v>
      </c>
      <c r="I45" s="59">
        <v>3.0199390584651254E-2</v>
      </c>
      <c r="J45" s="58">
        <v>6.0398781169302508E-2</v>
      </c>
      <c r="K45" s="60">
        <v>9.0598171753953766E-2</v>
      </c>
      <c r="L45" s="285">
        <v>46.796829332501353</v>
      </c>
      <c r="M45" s="285">
        <v>51.7228113675015</v>
      </c>
    </row>
    <row r="46" spans="1:13" ht="15" customHeight="1">
      <c r="A46" s="56"/>
      <c r="B46" s="214" t="s">
        <v>176</v>
      </c>
      <c r="C46" s="287">
        <v>18.805873298903013</v>
      </c>
      <c r="D46" s="200">
        <v>1.5853474358984845</v>
      </c>
      <c r="E46" s="285">
        <v>15.635178427106045</v>
      </c>
      <c r="F46" s="285">
        <v>21.976568170699981</v>
      </c>
      <c r="G46" s="285">
        <v>14.049830991207559</v>
      </c>
      <c r="H46" s="285">
        <v>23.561915606598468</v>
      </c>
      <c r="I46" s="59">
        <v>8.4300654944376399E-2</v>
      </c>
      <c r="J46" s="58">
        <v>0.1686013098887528</v>
      </c>
      <c r="K46" s="60">
        <v>0.25290196483312921</v>
      </c>
      <c r="L46" s="285">
        <v>17.865579633957861</v>
      </c>
      <c r="M46" s="285">
        <v>19.746166963848164</v>
      </c>
    </row>
    <row r="47" spans="1:13" ht="15" customHeight="1">
      <c r="A47" s="56"/>
      <c r="B47" s="214" t="s">
        <v>152</v>
      </c>
      <c r="C47" s="283">
        <v>133.69290201708526</v>
      </c>
      <c r="D47" s="284">
        <v>26.455578834048712</v>
      </c>
      <c r="E47" s="284">
        <v>80.781744348987843</v>
      </c>
      <c r="F47" s="284">
        <v>186.60405968518268</v>
      </c>
      <c r="G47" s="284">
        <v>54.32616551493912</v>
      </c>
      <c r="H47" s="284">
        <v>213.05963851923138</v>
      </c>
      <c r="I47" s="59">
        <v>0.1978831967509227</v>
      </c>
      <c r="J47" s="58">
        <v>0.39576639350184539</v>
      </c>
      <c r="K47" s="60">
        <v>0.59364959025276809</v>
      </c>
      <c r="L47" s="284">
        <v>127.00825691623099</v>
      </c>
      <c r="M47" s="284">
        <v>140.37754711793951</v>
      </c>
    </row>
    <row r="48" spans="1:13" s="55" customFormat="1" ht="15" customHeight="1">
      <c r="A48" s="56"/>
      <c r="B48" s="214" t="s">
        <v>177</v>
      </c>
      <c r="C48" s="199">
        <v>3.7574988888888887</v>
      </c>
      <c r="D48" s="57">
        <v>0.20404220549346405</v>
      </c>
      <c r="E48" s="200">
        <v>3.3494144779019606</v>
      </c>
      <c r="F48" s="200">
        <v>4.1655832998758164</v>
      </c>
      <c r="G48" s="200">
        <v>3.1453722724084967</v>
      </c>
      <c r="H48" s="200">
        <v>4.3696255053692807</v>
      </c>
      <c r="I48" s="59">
        <v>5.4302665556822123E-2</v>
      </c>
      <c r="J48" s="58">
        <v>0.10860533111364425</v>
      </c>
      <c r="K48" s="60">
        <v>0.16290799667046638</v>
      </c>
      <c r="L48" s="200">
        <v>3.5696239444444444</v>
      </c>
      <c r="M48" s="200">
        <v>3.945373833333333</v>
      </c>
    </row>
    <row r="49" spans="1:13" ht="15" customHeight="1">
      <c r="A49" s="56"/>
      <c r="B49" s="214" t="s">
        <v>235</v>
      </c>
      <c r="C49" s="283">
        <v>496.41927410751885</v>
      </c>
      <c r="D49" s="284">
        <v>17.769525347496884</v>
      </c>
      <c r="E49" s="284">
        <v>460.88022341252508</v>
      </c>
      <c r="F49" s="284">
        <v>531.95832480251261</v>
      </c>
      <c r="G49" s="284">
        <v>443.1106980650282</v>
      </c>
      <c r="H49" s="284">
        <v>549.72785015000954</v>
      </c>
      <c r="I49" s="59">
        <v>3.5795397709816171E-2</v>
      </c>
      <c r="J49" s="58">
        <v>7.1590795419632342E-2</v>
      </c>
      <c r="K49" s="60">
        <v>0.10738619312944851</v>
      </c>
      <c r="L49" s="284">
        <v>471.59831040214289</v>
      </c>
      <c r="M49" s="284">
        <v>521.24023781289475</v>
      </c>
    </row>
    <row r="50" spans="1:13" ht="15" customHeight="1">
      <c r="A50" s="56"/>
      <c r="B50" s="214" t="s">
        <v>153</v>
      </c>
      <c r="C50" s="199">
        <v>2.577</v>
      </c>
      <c r="D50" s="57">
        <v>0.12457871034995277</v>
      </c>
      <c r="E50" s="200">
        <v>2.3278425793000945</v>
      </c>
      <c r="F50" s="200">
        <v>2.8261574206999054</v>
      </c>
      <c r="G50" s="200">
        <v>2.2032638689501418</v>
      </c>
      <c r="H50" s="200">
        <v>2.9507361310498581</v>
      </c>
      <c r="I50" s="59">
        <v>4.834253409000884E-2</v>
      </c>
      <c r="J50" s="58">
        <v>9.668506818001768E-2</v>
      </c>
      <c r="K50" s="60">
        <v>0.14502760227002653</v>
      </c>
      <c r="L50" s="200">
        <v>2.44815</v>
      </c>
      <c r="M50" s="200">
        <v>2.7058499999999999</v>
      </c>
    </row>
    <row r="51" spans="1:13" ht="15" customHeight="1">
      <c r="A51" s="56"/>
      <c r="B51" s="214" t="s">
        <v>239</v>
      </c>
      <c r="C51" s="199">
        <v>1.2657037037037038</v>
      </c>
      <c r="D51" s="57">
        <v>0.11951432006186233</v>
      </c>
      <c r="E51" s="200">
        <v>1.0266750635799791</v>
      </c>
      <c r="F51" s="200">
        <v>1.5047323438274285</v>
      </c>
      <c r="G51" s="200">
        <v>0.90716074351811682</v>
      </c>
      <c r="H51" s="200">
        <v>1.6242466638892907</v>
      </c>
      <c r="I51" s="59">
        <v>9.4425195811736487E-2</v>
      </c>
      <c r="J51" s="58">
        <v>0.18885039162347297</v>
      </c>
      <c r="K51" s="60">
        <v>0.28327558743520947</v>
      </c>
      <c r="L51" s="200">
        <v>1.2024185185185186</v>
      </c>
      <c r="M51" s="200">
        <v>1.328988888888889</v>
      </c>
    </row>
    <row r="52" spans="1:13" ht="15" customHeight="1">
      <c r="A52" s="56"/>
      <c r="B52" s="214" t="s">
        <v>154</v>
      </c>
      <c r="C52" s="199">
        <v>0.69885333333333333</v>
      </c>
      <c r="D52" s="57">
        <v>4.2664196028569683E-2</v>
      </c>
      <c r="E52" s="200">
        <v>0.61352494127619395</v>
      </c>
      <c r="F52" s="200">
        <v>0.78418172539047271</v>
      </c>
      <c r="G52" s="200">
        <v>0.57086074524762431</v>
      </c>
      <c r="H52" s="200">
        <v>0.82684592141904234</v>
      </c>
      <c r="I52" s="59">
        <v>6.1048855308557373E-2</v>
      </c>
      <c r="J52" s="58">
        <v>0.12209771061711475</v>
      </c>
      <c r="K52" s="60">
        <v>0.18314656592567213</v>
      </c>
      <c r="L52" s="200">
        <v>0.66391066666666665</v>
      </c>
      <c r="M52" s="200">
        <v>0.733796</v>
      </c>
    </row>
    <row r="53" spans="1:13" ht="15" customHeight="1">
      <c r="A53" s="56"/>
      <c r="B53" s="214" t="s">
        <v>155</v>
      </c>
      <c r="C53" s="199">
        <v>2.3992229613625238</v>
      </c>
      <c r="D53" s="57">
        <v>8.9244148377379665E-2</v>
      </c>
      <c r="E53" s="200">
        <v>2.2207346646077646</v>
      </c>
      <c r="F53" s="200">
        <v>2.577711258117283</v>
      </c>
      <c r="G53" s="200">
        <v>2.131490516230385</v>
      </c>
      <c r="H53" s="200">
        <v>2.6669554064946626</v>
      </c>
      <c r="I53" s="59">
        <v>3.7197104985481518E-2</v>
      </c>
      <c r="J53" s="58">
        <v>7.4394209970963035E-2</v>
      </c>
      <c r="K53" s="60">
        <v>0.11159131495644456</v>
      </c>
      <c r="L53" s="200">
        <v>2.2792618132943976</v>
      </c>
      <c r="M53" s="200">
        <v>2.51918410943065</v>
      </c>
    </row>
    <row r="54" spans="1:13" ht="15" customHeight="1">
      <c r="A54" s="56"/>
      <c r="B54" s="214" t="s">
        <v>156</v>
      </c>
      <c r="C54" s="199">
        <v>7.871634270833332</v>
      </c>
      <c r="D54" s="57">
        <v>0.28486277396512061</v>
      </c>
      <c r="E54" s="200">
        <v>7.3019087229030912</v>
      </c>
      <c r="F54" s="200">
        <v>8.4413598187635728</v>
      </c>
      <c r="G54" s="200">
        <v>7.0170459489379704</v>
      </c>
      <c r="H54" s="200">
        <v>8.7262225927286945</v>
      </c>
      <c r="I54" s="59">
        <v>3.6188517423963548E-2</v>
      </c>
      <c r="J54" s="58">
        <v>7.2377034847927096E-2</v>
      </c>
      <c r="K54" s="60">
        <v>0.10856555227189064</v>
      </c>
      <c r="L54" s="200">
        <v>7.4780525572916652</v>
      </c>
      <c r="M54" s="200">
        <v>8.2652159843749988</v>
      </c>
    </row>
    <row r="55" spans="1:13" ht="15" customHeight="1">
      <c r="A55" s="56"/>
      <c r="B55" s="214" t="s">
        <v>157</v>
      </c>
      <c r="C55" s="199">
        <v>3.3531514814814809</v>
      </c>
      <c r="D55" s="57">
        <v>0.19153233489720861</v>
      </c>
      <c r="E55" s="200">
        <v>2.9700868116870636</v>
      </c>
      <c r="F55" s="200">
        <v>3.7362161512758982</v>
      </c>
      <c r="G55" s="200">
        <v>2.7785544767898553</v>
      </c>
      <c r="H55" s="200">
        <v>3.9277484861731065</v>
      </c>
      <c r="I55" s="59">
        <v>5.7120096111072882E-2</v>
      </c>
      <c r="J55" s="58">
        <v>0.11424019222214576</v>
      </c>
      <c r="K55" s="60">
        <v>0.17136028833321865</v>
      </c>
      <c r="L55" s="200">
        <v>3.1854939074074067</v>
      </c>
      <c r="M55" s="200">
        <v>3.5208090555555551</v>
      </c>
    </row>
    <row r="56" spans="1:13" ht="15" customHeight="1">
      <c r="A56" s="56"/>
      <c r="B56" s="214" t="s">
        <v>158</v>
      </c>
      <c r="C56" s="199">
        <v>3.2780514310876243</v>
      </c>
      <c r="D56" s="200">
        <v>0.35293575422960743</v>
      </c>
      <c r="E56" s="200">
        <v>2.5721799226284094</v>
      </c>
      <c r="F56" s="200">
        <v>3.9839229395468392</v>
      </c>
      <c r="G56" s="200">
        <v>2.2192441683988022</v>
      </c>
      <c r="H56" s="200">
        <v>4.3368586937764464</v>
      </c>
      <c r="I56" s="59">
        <v>0.1076663260626472</v>
      </c>
      <c r="J56" s="58">
        <v>0.2153326521252944</v>
      </c>
      <c r="K56" s="60">
        <v>0.3229989781879416</v>
      </c>
      <c r="L56" s="200">
        <v>3.1141488595332429</v>
      </c>
      <c r="M56" s="200">
        <v>3.4419540026420057</v>
      </c>
    </row>
    <row r="57" spans="1:13" ht="15" customHeight="1">
      <c r="A57" s="56"/>
      <c r="B57" s="214" t="s">
        <v>159</v>
      </c>
      <c r="C57" s="199">
        <v>0.46715703275515241</v>
      </c>
      <c r="D57" s="57">
        <v>1.8117994257668323E-2</v>
      </c>
      <c r="E57" s="200">
        <v>0.43092104423981575</v>
      </c>
      <c r="F57" s="200">
        <v>0.50339302127048902</v>
      </c>
      <c r="G57" s="200">
        <v>0.41280304998214745</v>
      </c>
      <c r="H57" s="200">
        <v>0.52151101552815737</v>
      </c>
      <c r="I57" s="59">
        <v>3.8783520288271832E-2</v>
      </c>
      <c r="J57" s="58">
        <v>7.7567040576543664E-2</v>
      </c>
      <c r="K57" s="60">
        <v>0.11635056086481549</v>
      </c>
      <c r="L57" s="200">
        <v>0.4437991811173948</v>
      </c>
      <c r="M57" s="200">
        <v>0.49051488439291002</v>
      </c>
    </row>
    <row r="58" spans="1:13" ht="15" customHeight="1">
      <c r="A58" s="56"/>
      <c r="B58" s="214" t="s">
        <v>178</v>
      </c>
      <c r="C58" s="286">
        <v>9.1827395833333325E-2</v>
      </c>
      <c r="D58" s="57">
        <v>6.4742568458788924E-3</v>
      </c>
      <c r="E58" s="57">
        <v>7.887888214157554E-2</v>
      </c>
      <c r="F58" s="57">
        <v>0.10477590952509111</v>
      </c>
      <c r="G58" s="57">
        <v>7.2404625295696648E-2</v>
      </c>
      <c r="H58" s="57">
        <v>0.11125016637097</v>
      </c>
      <c r="I58" s="59">
        <v>7.0504633035980521E-2</v>
      </c>
      <c r="J58" s="58">
        <v>0.14100926607196104</v>
      </c>
      <c r="K58" s="60">
        <v>0.21151389910794155</v>
      </c>
      <c r="L58" s="57">
        <v>8.7236026041666664E-2</v>
      </c>
      <c r="M58" s="57">
        <v>9.6418765624999986E-2</v>
      </c>
    </row>
    <row r="59" spans="1:13" ht="15" customHeight="1">
      <c r="A59" s="56"/>
      <c r="B59" s="214" t="s">
        <v>160</v>
      </c>
      <c r="C59" s="199">
        <v>1.0712466006465953</v>
      </c>
      <c r="D59" s="57">
        <v>4.1921396453291633E-2</v>
      </c>
      <c r="E59" s="200">
        <v>0.98740380774001202</v>
      </c>
      <c r="F59" s="200">
        <v>1.1550893935531785</v>
      </c>
      <c r="G59" s="200">
        <v>0.94548241128672039</v>
      </c>
      <c r="H59" s="200">
        <v>1.1970107900064701</v>
      </c>
      <c r="I59" s="59">
        <v>3.9133283062917759E-2</v>
      </c>
      <c r="J59" s="58">
        <v>7.8266566125835518E-2</v>
      </c>
      <c r="K59" s="60">
        <v>0.11739984918875328</v>
      </c>
      <c r="L59" s="200">
        <v>1.0176842706142655</v>
      </c>
      <c r="M59" s="200">
        <v>1.1248089306789251</v>
      </c>
    </row>
    <row r="60" spans="1:13" ht="15" customHeight="1">
      <c r="A60" s="56"/>
      <c r="B60" s="214" t="s">
        <v>161</v>
      </c>
      <c r="C60" s="287">
        <v>24.511903438787868</v>
      </c>
      <c r="D60" s="200">
        <v>0.79851591837278602</v>
      </c>
      <c r="E60" s="285">
        <v>22.914871602042297</v>
      </c>
      <c r="F60" s="285">
        <v>26.10893527553344</v>
      </c>
      <c r="G60" s="285">
        <v>22.116355683669511</v>
      </c>
      <c r="H60" s="285">
        <v>26.907451193906226</v>
      </c>
      <c r="I60" s="59">
        <v>3.2576658943148692E-2</v>
      </c>
      <c r="J60" s="58">
        <v>6.5153317886297385E-2</v>
      </c>
      <c r="K60" s="60">
        <v>9.7729976829446077E-2</v>
      </c>
      <c r="L60" s="285">
        <v>23.286308266848476</v>
      </c>
      <c r="M60" s="285">
        <v>25.737498610727261</v>
      </c>
    </row>
    <row r="61" spans="1:13" ht="15" customHeight="1">
      <c r="A61" s="56"/>
      <c r="B61" s="214" t="s">
        <v>179</v>
      </c>
      <c r="C61" s="287">
        <v>22.305733735401841</v>
      </c>
      <c r="D61" s="200">
        <v>1.3961040033120999</v>
      </c>
      <c r="E61" s="285">
        <v>19.51352572877764</v>
      </c>
      <c r="F61" s="285">
        <v>25.097941742026041</v>
      </c>
      <c r="G61" s="285">
        <v>18.11742172546554</v>
      </c>
      <c r="H61" s="285">
        <v>26.494045745338141</v>
      </c>
      <c r="I61" s="59">
        <v>6.2589467796628342E-2</v>
      </c>
      <c r="J61" s="58">
        <v>0.12517893559325668</v>
      </c>
      <c r="K61" s="60">
        <v>0.18776840338988504</v>
      </c>
      <c r="L61" s="285">
        <v>21.19044704863175</v>
      </c>
      <c r="M61" s="285">
        <v>23.421020422171932</v>
      </c>
    </row>
    <row r="62" spans="1:13" ht="15" customHeight="1">
      <c r="A62" s="56"/>
      <c r="B62" s="214" t="s">
        <v>162</v>
      </c>
      <c r="C62" s="199">
        <v>0.18733333333333332</v>
      </c>
      <c r="D62" s="57">
        <v>1.5959719411009002E-2</v>
      </c>
      <c r="E62" s="200">
        <v>0.15541389451131532</v>
      </c>
      <c r="F62" s="200">
        <v>0.21925277215535133</v>
      </c>
      <c r="G62" s="200">
        <v>0.13945417510030633</v>
      </c>
      <c r="H62" s="200">
        <v>0.23521249156636032</v>
      </c>
      <c r="I62" s="59">
        <v>8.5194231731364783E-2</v>
      </c>
      <c r="J62" s="58">
        <v>0.17038846346272957</v>
      </c>
      <c r="K62" s="60">
        <v>0.25558269519409438</v>
      </c>
      <c r="L62" s="200">
        <v>0.17796666666666666</v>
      </c>
      <c r="M62" s="200">
        <v>0.19669999999999999</v>
      </c>
    </row>
    <row r="63" spans="1:13" ht="15" customHeight="1">
      <c r="A63" s="56"/>
      <c r="B63" s="214" t="s">
        <v>163</v>
      </c>
      <c r="C63" s="286">
        <v>0.50485196939146504</v>
      </c>
      <c r="D63" s="57">
        <v>2.1712061596328991E-2</v>
      </c>
      <c r="E63" s="57">
        <v>0.46142784619880706</v>
      </c>
      <c r="F63" s="57">
        <v>0.54827609258412302</v>
      </c>
      <c r="G63" s="57">
        <v>0.43971578460247807</v>
      </c>
      <c r="H63" s="57">
        <v>0.56998815418045201</v>
      </c>
      <c r="I63" s="59">
        <v>4.3006787955091323E-2</v>
      </c>
      <c r="J63" s="58">
        <v>8.6013575910182646E-2</v>
      </c>
      <c r="K63" s="60">
        <v>0.12902036386527396</v>
      </c>
      <c r="L63" s="57">
        <v>0.47960937092189176</v>
      </c>
      <c r="M63" s="57">
        <v>0.53009456786103826</v>
      </c>
    </row>
    <row r="64" spans="1:13" ht="15" customHeight="1">
      <c r="A64" s="56"/>
      <c r="B64" s="214" t="s">
        <v>164</v>
      </c>
      <c r="C64" s="286">
        <v>2.049824453486267E-2</v>
      </c>
      <c r="D64" s="57">
        <v>9.627611100085895E-4</v>
      </c>
      <c r="E64" s="57">
        <v>1.857272231484549E-2</v>
      </c>
      <c r="F64" s="57">
        <v>2.2423766754879851E-2</v>
      </c>
      <c r="G64" s="57">
        <v>1.7609961204836901E-2</v>
      </c>
      <c r="H64" s="57">
        <v>2.3386527864888439E-2</v>
      </c>
      <c r="I64" s="59">
        <v>4.6967978568660369E-2</v>
      </c>
      <c r="J64" s="58">
        <v>9.3935957137320739E-2</v>
      </c>
      <c r="K64" s="60">
        <v>0.14090393570598111</v>
      </c>
      <c r="L64" s="57">
        <v>1.9473332308119536E-2</v>
      </c>
      <c r="M64" s="57">
        <v>2.1523156761605804E-2</v>
      </c>
    </row>
    <row r="65" spans="1:13" ht="15" customHeight="1">
      <c r="A65" s="56"/>
      <c r="B65" s="214" t="s">
        <v>180</v>
      </c>
      <c r="C65" s="199">
        <v>8.0712145652173906</v>
      </c>
      <c r="D65" s="57">
        <v>0.43494240562447817</v>
      </c>
      <c r="E65" s="200">
        <v>7.2013297539684338</v>
      </c>
      <c r="F65" s="200">
        <v>8.9410993764663473</v>
      </c>
      <c r="G65" s="200">
        <v>6.7663873483439563</v>
      </c>
      <c r="H65" s="200">
        <v>9.3760417820908248</v>
      </c>
      <c r="I65" s="59">
        <v>5.3888098514794397E-2</v>
      </c>
      <c r="J65" s="58">
        <v>0.10777619702958879</v>
      </c>
      <c r="K65" s="60">
        <v>0.16166429554438319</v>
      </c>
      <c r="L65" s="200">
        <v>7.6676538369565215</v>
      </c>
      <c r="M65" s="200">
        <v>8.4747752934782596</v>
      </c>
    </row>
    <row r="66" spans="1:13" ht="15" customHeight="1">
      <c r="A66" s="56"/>
      <c r="B66" s="214" t="s">
        <v>181</v>
      </c>
      <c r="C66" s="286">
        <v>0.36786084095967103</v>
      </c>
      <c r="D66" s="57">
        <v>1.9350919205074809E-2</v>
      </c>
      <c r="E66" s="57">
        <v>0.32915900254952141</v>
      </c>
      <c r="F66" s="57">
        <v>0.40656267936982066</v>
      </c>
      <c r="G66" s="57">
        <v>0.30980808334444659</v>
      </c>
      <c r="H66" s="57">
        <v>0.42591359857489547</v>
      </c>
      <c r="I66" s="59">
        <v>5.2603911725402352E-2</v>
      </c>
      <c r="J66" s="58">
        <v>0.1052078234508047</v>
      </c>
      <c r="K66" s="60">
        <v>0.15781173517620706</v>
      </c>
      <c r="L66" s="57">
        <v>0.3494677989116875</v>
      </c>
      <c r="M66" s="57">
        <v>0.38625388300765456</v>
      </c>
    </row>
    <row r="67" spans="1:13" ht="15" customHeight="1">
      <c r="A67" s="56"/>
      <c r="B67" s="214" t="s">
        <v>182</v>
      </c>
      <c r="C67" s="199">
        <v>9.6854345833333344</v>
      </c>
      <c r="D67" s="57">
        <v>0.55412400086564884</v>
      </c>
      <c r="E67" s="200">
        <v>8.577186581602037</v>
      </c>
      <c r="F67" s="200">
        <v>10.793682585064632</v>
      </c>
      <c r="G67" s="200">
        <v>8.0230625807363882</v>
      </c>
      <c r="H67" s="200">
        <v>11.347806585930281</v>
      </c>
      <c r="I67" s="59">
        <v>5.7212094728220426E-2</v>
      </c>
      <c r="J67" s="58">
        <v>0.11442418945644085</v>
      </c>
      <c r="K67" s="60">
        <v>0.17163628418466129</v>
      </c>
      <c r="L67" s="200">
        <v>9.2011628541666681</v>
      </c>
      <c r="M67" s="200">
        <v>10.169706312500001</v>
      </c>
    </row>
    <row r="68" spans="1:13" ht="15" customHeight="1">
      <c r="A68" s="56"/>
      <c r="B68" s="214" t="s">
        <v>165</v>
      </c>
      <c r="C68" s="287">
        <v>20.720785967711333</v>
      </c>
      <c r="D68" s="200">
        <v>0.43380750252833572</v>
      </c>
      <c r="E68" s="285">
        <v>19.853170962654662</v>
      </c>
      <c r="F68" s="285">
        <v>21.588400972768003</v>
      </c>
      <c r="G68" s="285">
        <v>19.419363460126327</v>
      </c>
      <c r="H68" s="285">
        <v>22.022208475296338</v>
      </c>
      <c r="I68" s="59">
        <v>2.0935861371490772E-2</v>
      </c>
      <c r="J68" s="58">
        <v>4.1871722742981544E-2</v>
      </c>
      <c r="K68" s="60">
        <v>6.280758411447232E-2</v>
      </c>
      <c r="L68" s="285">
        <v>19.684746669325765</v>
      </c>
      <c r="M68" s="285">
        <v>21.7568252660969</v>
      </c>
    </row>
    <row r="69" spans="1:13" ht="15" customHeight="1">
      <c r="A69" s="56"/>
      <c r="B69" s="214" t="s">
        <v>183</v>
      </c>
      <c r="C69" s="283">
        <v>53.264043319094114</v>
      </c>
      <c r="D69" s="285">
        <v>3.3782196514085965</v>
      </c>
      <c r="E69" s="284">
        <v>46.507604016276922</v>
      </c>
      <c r="F69" s="284">
        <v>60.020482621911306</v>
      </c>
      <c r="G69" s="284">
        <v>43.129384364868322</v>
      </c>
      <c r="H69" s="284">
        <v>63.398702273319905</v>
      </c>
      <c r="I69" s="59">
        <v>6.3424018172453897E-2</v>
      </c>
      <c r="J69" s="58">
        <v>0.12684803634490779</v>
      </c>
      <c r="K69" s="60">
        <v>0.19027205451736168</v>
      </c>
      <c r="L69" s="284">
        <v>50.600841153139406</v>
      </c>
      <c r="M69" s="284">
        <v>55.927245485048822</v>
      </c>
    </row>
    <row r="70" spans="1:13" ht="15" customHeight="1">
      <c r="A70" s="56"/>
      <c r="B70" s="214" t="s">
        <v>184</v>
      </c>
      <c r="C70" s="286">
        <v>2.4630096739783943E-2</v>
      </c>
      <c r="D70" s="57">
        <v>1.0516604453539714E-3</v>
      </c>
      <c r="E70" s="57">
        <v>2.2526775849075999E-2</v>
      </c>
      <c r="F70" s="57">
        <v>2.6733417630491887E-2</v>
      </c>
      <c r="G70" s="57">
        <v>2.1475115403722028E-2</v>
      </c>
      <c r="H70" s="57">
        <v>2.7785078075845859E-2</v>
      </c>
      <c r="I70" s="59">
        <v>4.2698185738559005E-2</v>
      </c>
      <c r="J70" s="58">
        <v>8.539637147711801E-2</v>
      </c>
      <c r="K70" s="60">
        <v>0.12809455721567703</v>
      </c>
      <c r="L70" s="57">
        <v>2.3398591902794745E-2</v>
      </c>
      <c r="M70" s="57">
        <v>2.5861601576773141E-2</v>
      </c>
    </row>
    <row r="71" spans="1:13" ht="15" customHeight="1">
      <c r="A71" s="56"/>
      <c r="B71" s="214" t="s">
        <v>185</v>
      </c>
      <c r="C71" s="283">
        <v>105.97050694444444</v>
      </c>
      <c r="D71" s="284">
        <v>5.93856474457922</v>
      </c>
      <c r="E71" s="284">
        <v>94.093377455286003</v>
      </c>
      <c r="F71" s="284">
        <v>117.84763643360287</v>
      </c>
      <c r="G71" s="284">
        <v>88.154812710706778</v>
      </c>
      <c r="H71" s="284">
        <v>123.7862011781821</v>
      </c>
      <c r="I71" s="59">
        <v>5.6039788010946688E-2</v>
      </c>
      <c r="J71" s="58">
        <v>0.11207957602189338</v>
      </c>
      <c r="K71" s="60">
        <v>0.16811936403284006</v>
      </c>
      <c r="L71" s="284">
        <v>100.67198159722221</v>
      </c>
      <c r="M71" s="284">
        <v>111.26903229166666</v>
      </c>
    </row>
    <row r="72" spans="1:13" ht="15" customHeight="1">
      <c r="A72" s="56"/>
      <c r="B72" s="214" t="s">
        <v>166</v>
      </c>
      <c r="C72" s="199">
        <v>5.6300870833333336</v>
      </c>
      <c r="D72" s="57">
        <v>0.17662390932806657</v>
      </c>
      <c r="E72" s="200">
        <v>5.2768392646772009</v>
      </c>
      <c r="F72" s="200">
        <v>5.9833349019894664</v>
      </c>
      <c r="G72" s="200">
        <v>5.1002153553491336</v>
      </c>
      <c r="H72" s="200">
        <v>6.1599588113175336</v>
      </c>
      <c r="I72" s="59">
        <v>3.1371434706742599E-2</v>
      </c>
      <c r="J72" s="58">
        <v>6.2742869413485197E-2</v>
      </c>
      <c r="K72" s="60">
        <v>9.4114304120227796E-2</v>
      </c>
      <c r="L72" s="200">
        <v>5.348582729166667</v>
      </c>
      <c r="M72" s="200">
        <v>5.9115914375000003</v>
      </c>
    </row>
    <row r="73" spans="1:13" ht="15" customHeight="1">
      <c r="A73" s="56"/>
      <c r="B73" s="214" t="s">
        <v>167</v>
      </c>
      <c r="C73" s="283">
        <v>65.162024187664898</v>
      </c>
      <c r="D73" s="285">
        <v>3.9965760743475038</v>
      </c>
      <c r="E73" s="284">
        <v>57.168872038969887</v>
      </c>
      <c r="F73" s="284">
        <v>73.155176336359901</v>
      </c>
      <c r="G73" s="284">
        <v>53.172295964622386</v>
      </c>
      <c r="H73" s="284">
        <v>77.151752410707417</v>
      </c>
      <c r="I73" s="59">
        <v>6.1332902471498904E-2</v>
      </c>
      <c r="J73" s="58">
        <v>0.12266580494299781</v>
      </c>
      <c r="K73" s="60">
        <v>0.1839987074144967</v>
      </c>
      <c r="L73" s="284">
        <v>61.903922978281656</v>
      </c>
      <c r="M73" s="284">
        <v>68.420125397048139</v>
      </c>
    </row>
    <row r="74" spans="1:13" ht="15" customHeight="1">
      <c r="A74" s="56"/>
      <c r="B74" s="214" t="s">
        <v>231</v>
      </c>
      <c r="C74" s="286">
        <v>0.60212842105263165</v>
      </c>
      <c r="D74" s="57">
        <v>3.853891832092754E-2</v>
      </c>
      <c r="E74" s="57">
        <v>0.52505058441077657</v>
      </c>
      <c r="F74" s="57">
        <v>0.67920625769448673</v>
      </c>
      <c r="G74" s="57">
        <v>0.48651166608984903</v>
      </c>
      <c r="H74" s="57">
        <v>0.71774517601541432</v>
      </c>
      <c r="I74" s="59">
        <v>6.4004483052891595E-2</v>
      </c>
      <c r="J74" s="58">
        <v>0.12800896610578319</v>
      </c>
      <c r="K74" s="60">
        <v>0.1920134491586748</v>
      </c>
      <c r="L74" s="57">
        <v>0.57202200000000003</v>
      </c>
      <c r="M74" s="57">
        <v>0.63223484210526326</v>
      </c>
    </row>
    <row r="75" spans="1:13" ht="15" customHeight="1">
      <c r="A75" s="56"/>
      <c r="B75" s="214" t="s">
        <v>240</v>
      </c>
      <c r="C75" s="287">
        <v>18.338251952720984</v>
      </c>
      <c r="D75" s="200">
        <v>1.0888386722659726</v>
      </c>
      <c r="E75" s="285">
        <v>16.160574608189037</v>
      </c>
      <c r="F75" s="285">
        <v>20.515929297252931</v>
      </c>
      <c r="G75" s="285">
        <v>15.071735935923066</v>
      </c>
      <c r="H75" s="285">
        <v>21.604767969518903</v>
      </c>
      <c r="I75" s="59">
        <v>5.937527061320659E-2</v>
      </c>
      <c r="J75" s="58">
        <v>0.11875054122641318</v>
      </c>
      <c r="K75" s="60">
        <v>0.17812581183961979</v>
      </c>
      <c r="L75" s="285">
        <v>17.421339355084935</v>
      </c>
      <c r="M75" s="285">
        <v>19.255164550357033</v>
      </c>
    </row>
    <row r="76" spans="1:13" ht="15" customHeight="1">
      <c r="A76" s="56"/>
      <c r="B76" s="214" t="s">
        <v>186</v>
      </c>
      <c r="C76" s="199">
        <v>5.5924967397811098</v>
      </c>
      <c r="D76" s="57">
        <v>0.45019644546323379</v>
      </c>
      <c r="E76" s="200">
        <v>4.692103848854642</v>
      </c>
      <c r="F76" s="200">
        <v>6.4928896307075776</v>
      </c>
      <c r="G76" s="200">
        <v>4.2419074033914086</v>
      </c>
      <c r="H76" s="200">
        <v>6.9430860761708111</v>
      </c>
      <c r="I76" s="59">
        <v>8.0500081879503152E-2</v>
      </c>
      <c r="J76" s="58">
        <v>0.1610001637590063</v>
      </c>
      <c r="K76" s="60">
        <v>0.24150024563850947</v>
      </c>
      <c r="L76" s="200">
        <v>5.3128719027920539</v>
      </c>
      <c r="M76" s="200">
        <v>5.8721215767701658</v>
      </c>
    </row>
    <row r="77" spans="1:13" ht="15" customHeight="1">
      <c r="A77" s="56"/>
      <c r="B77" s="214" t="s">
        <v>168</v>
      </c>
      <c r="C77" s="199">
        <v>3.9688129629629625</v>
      </c>
      <c r="D77" s="57">
        <v>0.12589870281510795</v>
      </c>
      <c r="E77" s="200">
        <v>3.7170155573327466</v>
      </c>
      <c r="F77" s="200">
        <v>4.220610368593178</v>
      </c>
      <c r="G77" s="200">
        <v>3.5911168545176384</v>
      </c>
      <c r="H77" s="200">
        <v>4.3465090714082866</v>
      </c>
      <c r="I77" s="59">
        <v>3.1722004536368184E-2</v>
      </c>
      <c r="J77" s="58">
        <v>6.3444009072736368E-2</v>
      </c>
      <c r="K77" s="60">
        <v>9.5166013609104552E-2</v>
      </c>
      <c r="L77" s="200">
        <v>3.7703723148148143</v>
      </c>
      <c r="M77" s="200">
        <v>4.1672536111111107</v>
      </c>
    </row>
    <row r="78" spans="1:13" ht="15" customHeight="1">
      <c r="A78" s="56"/>
      <c r="B78" s="214" t="s">
        <v>187</v>
      </c>
      <c r="C78" s="199">
        <v>2.0477011850462206</v>
      </c>
      <c r="D78" s="57">
        <v>0.18518700874164629</v>
      </c>
      <c r="E78" s="200">
        <v>1.677327167562928</v>
      </c>
      <c r="F78" s="200">
        <v>2.4180752025295131</v>
      </c>
      <c r="G78" s="200">
        <v>1.4921401588212817</v>
      </c>
      <c r="H78" s="200">
        <v>2.6032622112711596</v>
      </c>
      <c r="I78" s="59">
        <v>9.0436539322247961E-2</v>
      </c>
      <c r="J78" s="58">
        <v>0.18087307864449592</v>
      </c>
      <c r="K78" s="60">
        <v>0.27130961796674391</v>
      </c>
      <c r="L78" s="200">
        <v>1.9453161257939096</v>
      </c>
      <c r="M78" s="200">
        <v>2.1500862442985316</v>
      </c>
    </row>
    <row r="79" spans="1:13" ht="15" customHeight="1">
      <c r="A79" s="56"/>
      <c r="B79" s="214" t="s">
        <v>169</v>
      </c>
      <c r="C79" s="287">
        <v>45.172468115942031</v>
      </c>
      <c r="D79" s="200">
        <v>1.6195835415985365</v>
      </c>
      <c r="E79" s="285">
        <v>41.933301032744957</v>
      </c>
      <c r="F79" s="285">
        <v>48.411635199139106</v>
      </c>
      <c r="G79" s="285">
        <v>40.31371749114642</v>
      </c>
      <c r="H79" s="285">
        <v>50.031218740737643</v>
      </c>
      <c r="I79" s="59">
        <v>3.5853332995700572E-2</v>
      </c>
      <c r="J79" s="58">
        <v>7.1706665991401144E-2</v>
      </c>
      <c r="K79" s="60">
        <v>0.10755999898710172</v>
      </c>
      <c r="L79" s="285">
        <v>42.913844710144929</v>
      </c>
      <c r="M79" s="285">
        <v>47.431091521739134</v>
      </c>
    </row>
    <row r="80" spans="1:13" ht="15" customHeight="1">
      <c r="A80" s="56"/>
      <c r="B80" s="214" t="s">
        <v>188</v>
      </c>
      <c r="C80" s="199">
        <v>1.0302328888888888</v>
      </c>
      <c r="D80" s="57">
        <v>8.0060896108850935E-2</v>
      </c>
      <c r="E80" s="200">
        <v>0.87011109667118691</v>
      </c>
      <c r="F80" s="200">
        <v>1.1903546811065906</v>
      </c>
      <c r="G80" s="200">
        <v>0.79005020056233599</v>
      </c>
      <c r="H80" s="200">
        <v>1.2704155772154415</v>
      </c>
      <c r="I80" s="59">
        <v>7.7711454344266767E-2</v>
      </c>
      <c r="J80" s="58">
        <v>0.15542290868853353</v>
      </c>
      <c r="K80" s="60">
        <v>0.2331343630328003</v>
      </c>
      <c r="L80" s="200">
        <v>0.9787212444444443</v>
      </c>
      <c r="M80" s="200">
        <v>1.0817445333333331</v>
      </c>
    </row>
    <row r="81" spans="1:13" ht="15" customHeight="1">
      <c r="A81" s="56"/>
      <c r="B81" s="214" t="s">
        <v>170</v>
      </c>
      <c r="C81" s="199">
        <v>0.46910400000000002</v>
      </c>
      <c r="D81" s="57">
        <v>3.9605237292770844E-2</v>
      </c>
      <c r="E81" s="200">
        <v>0.38989352541445832</v>
      </c>
      <c r="F81" s="200">
        <v>0.54831447458554172</v>
      </c>
      <c r="G81" s="200">
        <v>0.3502882881216875</v>
      </c>
      <c r="H81" s="200">
        <v>0.5879197118783126</v>
      </c>
      <c r="I81" s="59">
        <v>8.4427413308713728E-2</v>
      </c>
      <c r="J81" s="58">
        <v>0.16885482661742746</v>
      </c>
      <c r="K81" s="60">
        <v>0.25328223992614118</v>
      </c>
      <c r="L81" s="200">
        <v>0.44564880000000001</v>
      </c>
      <c r="M81" s="200">
        <v>0.49255920000000003</v>
      </c>
    </row>
    <row r="82" spans="1:13" ht="15" customHeight="1">
      <c r="A82" s="56"/>
      <c r="B82" s="214" t="s">
        <v>241</v>
      </c>
      <c r="C82" s="199">
        <v>0.36053333333333337</v>
      </c>
      <c r="D82" s="200">
        <v>4.9462018034752052E-2</v>
      </c>
      <c r="E82" s="200">
        <v>0.26160929726382925</v>
      </c>
      <c r="F82" s="200">
        <v>0.45945736940283749</v>
      </c>
      <c r="G82" s="200">
        <v>0.21214727922907722</v>
      </c>
      <c r="H82" s="200">
        <v>0.50891938743758947</v>
      </c>
      <c r="I82" s="59">
        <v>0.13719124824727824</v>
      </c>
      <c r="J82" s="58">
        <v>0.27438249649455648</v>
      </c>
      <c r="K82" s="60">
        <v>0.41157374474183472</v>
      </c>
      <c r="L82" s="200">
        <v>0.34250666666666668</v>
      </c>
      <c r="M82" s="200">
        <v>0.37856000000000006</v>
      </c>
    </row>
    <row r="83" spans="1:13" ht="15" customHeight="1">
      <c r="A83" s="56"/>
      <c r="B83" s="214" t="s">
        <v>171</v>
      </c>
      <c r="C83" s="287">
        <v>13.443037424242425</v>
      </c>
      <c r="D83" s="200">
        <v>0.54762404657648089</v>
      </c>
      <c r="E83" s="285">
        <v>12.347789331089462</v>
      </c>
      <c r="F83" s="285">
        <v>14.538285517395387</v>
      </c>
      <c r="G83" s="285">
        <v>11.800165284512982</v>
      </c>
      <c r="H83" s="285">
        <v>15.085909563971867</v>
      </c>
      <c r="I83" s="59">
        <v>4.0736630368143303E-2</v>
      </c>
      <c r="J83" s="58">
        <v>8.1473260736286607E-2</v>
      </c>
      <c r="K83" s="60">
        <v>0.12220989110442991</v>
      </c>
      <c r="L83" s="285">
        <v>12.770885553030304</v>
      </c>
      <c r="M83" s="285">
        <v>14.115189295454545</v>
      </c>
    </row>
    <row r="84" spans="1:13" ht="15" customHeight="1">
      <c r="A84" s="56"/>
      <c r="B84" s="214" t="s">
        <v>172</v>
      </c>
      <c r="C84" s="286">
        <v>0.30155732677141139</v>
      </c>
      <c r="D84" s="57">
        <v>1.4632624074879802E-2</v>
      </c>
      <c r="E84" s="57">
        <v>0.27229207862165178</v>
      </c>
      <c r="F84" s="57">
        <v>0.33082257492117101</v>
      </c>
      <c r="G84" s="57">
        <v>0.25765945454677197</v>
      </c>
      <c r="H84" s="57">
        <v>0.34545519899605082</v>
      </c>
      <c r="I84" s="59">
        <v>4.8523523641565265E-2</v>
      </c>
      <c r="J84" s="58">
        <v>9.704704728313053E-2</v>
      </c>
      <c r="K84" s="60">
        <v>0.1455705709246958</v>
      </c>
      <c r="L84" s="57">
        <v>0.28647946043284084</v>
      </c>
      <c r="M84" s="57">
        <v>0.31663519310998195</v>
      </c>
    </row>
    <row r="85" spans="1:13" ht="15" customHeight="1">
      <c r="A85" s="56"/>
      <c r="B85" s="214" t="s">
        <v>189</v>
      </c>
      <c r="C85" s="199">
        <v>0.37901060350171584</v>
      </c>
      <c r="D85" s="57">
        <v>3.0394549194798389E-2</v>
      </c>
      <c r="E85" s="200">
        <v>0.31822150511211905</v>
      </c>
      <c r="F85" s="200">
        <v>0.43979970189131262</v>
      </c>
      <c r="G85" s="200">
        <v>0.28782695591732066</v>
      </c>
      <c r="H85" s="200">
        <v>0.47019425108611101</v>
      </c>
      <c r="I85" s="59">
        <v>8.019445607584641E-2</v>
      </c>
      <c r="J85" s="58">
        <v>0.16038891215169282</v>
      </c>
      <c r="K85" s="60">
        <v>0.24058336822753923</v>
      </c>
      <c r="L85" s="200">
        <v>0.36006007332663004</v>
      </c>
      <c r="M85" s="200">
        <v>0.39796113367680164</v>
      </c>
    </row>
    <row r="86" spans="1:13" ht="15" customHeight="1">
      <c r="A86" s="56"/>
      <c r="B86" s="214" t="s">
        <v>173</v>
      </c>
      <c r="C86" s="199">
        <v>0.17976190476190476</v>
      </c>
      <c r="D86" s="200">
        <v>2.3553260868953863E-2</v>
      </c>
      <c r="E86" s="200">
        <v>0.13265538302399704</v>
      </c>
      <c r="F86" s="200">
        <v>0.22686842649981248</v>
      </c>
      <c r="G86" s="200">
        <v>0.10910212215504317</v>
      </c>
      <c r="H86" s="200">
        <v>0.25042168736876635</v>
      </c>
      <c r="I86" s="59">
        <v>0.13102476244980957</v>
      </c>
      <c r="J86" s="58">
        <v>0.26204952489961914</v>
      </c>
      <c r="K86" s="60">
        <v>0.39307428734942873</v>
      </c>
      <c r="L86" s="200">
        <v>0.17077380952380952</v>
      </c>
      <c r="M86" s="200">
        <v>0.18875</v>
      </c>
    </row>
    <row r="87" spans="1:13" ht="15" customHeight="1">
      <c r="A87" s="56"/>
      <c r="B87" s="214" t="s">
        <v>145</v>
      </c>
      <c r="C87" s="283">
        <v>50.753249519810659</v>
      </c>
      <c r="D87" s="285">
        <v>2.8463488272838413</v>
      </c>
      <c r="E87" s="284">
        <v>45.060551865242978</v>
      </c>
      <c r="F87" s="284">
        <v>56.44594717437834</v>
      </c>
      <c r="G87" s="284">
        <v>42.214203037959138</v>
      </c>
      <c r="H87" s="284">
        <v>59.29229600166218</v>
      </c>
      <c r="I87" s="59">
        <v>5.6082100244099993E-2</v>
      </c>
      <c r="J87" s="58">
        <v>0.11216420048819999</v>
      </c>
      <c r="K87" s="60">
        <v>0.16824630073229999</v>
      </c>
      <c r="L87" s="284">
        <v>48.215587043820122</v>
      </c>
      <c r="M87" s="284">
        <v>53.290911995801196</v>
      </c>
    </row>
    <row r="88" spans="1:13" s="55" customFormat="1" ht="15" customHeight="1">
      <c r="A88" s="56"/>
      <c r="B88" s="214" t="s">
        <v>190</v>
      </c>
      <c r="C88" s="287">
        <v>42.528636917911555</v>
      </c>
      <c r="D88" s="200">
        <v>1.8495860934697368</v>
      </c>
      <c r="E88" s="285">
        <v>38.829464730972084</v>
      </c>
      <c r="F88" s="285">
        <v>46.227809104851026</v>
      </c>
      <c r="G88" s="285">
        <v>36.979878637502345</v>
      </c>
      <c r="H88" s="285">
        <v>48.077395198320765</v>
      </c>
      <c r="I88" s="59">
        <v>4.3490368549544474E-2</v>
      </c>
      <c r="J88" s="58">
        <v>8.6980737099088948E-2</v>
      </c>
      <c r="K88" s="60">
        <v>0.13047110564863343</v>
      </c>
      <c r="L88" s="285">
        <v>40.402205072015974</v>
      </c>
      <c r="M88" s="285">
        <v>44.655068763807137</v>
      </c>
    </row>
    <row r="89" spans="1:13" ht="15" customHeight="1">
      <c r="A89" s="56"/>
      <c r="B89" s="214" t="s">
        <v>242</v>
      </c>
      <c r="C89" s="199">
        <v>5.9300726295204891</v>
      </c>
      <c r="D89" s="57">
        <v>0.33402637338403907</v>
      </c>
      <c r="E89" s="200">
        <v>5.2620198827524112</v>
      </c>
      <c r="F89" s="200">
        <v>6.598125376288567</v>
      </c>
      <c r="G89" s="200">
        <v>4.9279935093683722</v>
      </c>
      <c r="H89" s="200">
        <v>6.9321517496726059</v>
      </c>
      <c r="I89" s="59">
        <v>5.6327534964955184E-2</v>
      </c>
      <c r="J89" s="58">
        <v>0.11265506992991037</v>
      </c>
      <c r="K89" s="60">
        <v>0.16898260489486555</v>
      </c>
      <c r="L89" s="200">
        <v>5.6335689980444643</v>
      </c>
      <c r="M89" s="200">
        <v>6.2265762609965138</v>
      </c>
    </row>
    <row r="90" spans="1:13" s="55" customFormat="1" ht="15" customHeight="1">
      <c r="A90" s="56"/>
      <c r="B90" s="214" t="s">
        <v>174</v>
      </c>
      <c r="C90" s="287">
        <v>10.858408249054495</v>
      </c>
      <c r="D90" s="200">
        <v>0.92387798148585554</v>
      </c>
      <c r="E90" s="285">
        <v>9.0106522860827845</v>
      </c>
      <c r="F90" s="285">
        <v>12.706164212026206</v>
      </c>
      <c r="G90" s="285">
        <v>8.0867743045969291</v>
      </c>
      <c r="H90" s="285">
        <v>13.630042193512061</v>
      </c>
      <c r="I90" s="59">
        <v>8.5084108121123825E-2</v>
      </c>
      <c r="J90" s="58">
        <v>0.17016821624224765</v>
      </c>
      <c r="K90" s="60">
        <v>0.25525232436337147</v>
      </c>
      <c r="L90" s="285">
        <v>10.31548783660177</v>
      </c>
      <c r="M90" s="285">
        <v>11.40132866150722</v>
      </c>
    </row>
    <row r="91" spans="1:13" s="55" customFormat="1" ht="15" customHeight="1">
      <c r="A91" s="56"/>
      <c r="B91" s="214" t="s">
        <v>175</v>
      </c>
      <c r="C91" s="199">
        <v>1.2382027777777778</v>
      </c>
      <c r="D91" s="200">
        <v>0.13660579346819859</v>
      </c>
      <c r="E91" s="200">
        <v>0.96499119084138063</v>
      </c>
      <c r="F91" s="200">
        <v>1.5114143647141749</v>
      </c>
      <c r="G91" s="200">
        <v>0.82838539737318195</v>
      </c>
      <c r="H91" s="200">
        <v>1.6480201581823737</v>
      </c>
      <c r="I91" s="59">
        <v>0.11032586577892127</v>
      </c>
      <c r="J91" s="58">
        <v>0.22065173155784254</v>
      </c>
      <c r="K91" s="60">
        <v>0.3309775973367638</v>
      </c>
      <c r="L91" s="200">
        <v>1.1762926388888888</v>
      </c>
      <c r="M91" s="200">
        <v>1.3001129166666667</v>
      </c>
    </row>
    <row r="92" spans="1:13" ht="15" customHeight="1">
      <c r="A92" s="56"/>
      <c r="B92" s="214" t="s">
        <v>191</v>
      </c>
      <c r="C92" s="283">
        <v>77.971478623188389</v>
      </c>
      <c r="D92" s="285">
        <v>2.949604851978036</v>
      </c>
      <c r="E92" s="284">
        <v>72.072268919232314</v>
      </c>
      <c r="F92" s="284">
        <v>83.870688327144464</v>
      </c>
      <c r="G92" s="284">
        <v>69.122664067254277</v>
      </c>
      <c r="H92" s="284">
        <v>86.820293179122501</v>
      </c>
      <c r="I92" s="59">
        <v>3.7829279424500178E-2</v>
      </c>
      <c r="J92" s="58">
        <v>7.5658558849000357E-2</v>
      </c>
      <c r="K92" s="60">
        <v>0.11348783827350054</v>
      </c>
      <c r="L92" s="284">
        <v>74.07290469202897</v>
      </c>
      <c r="M92" s="284">
        <v>81.870052554347808</v>
      </c>
    </row>
    <row r="93" spans="1:13" ht="15" customHeight="1">
      <c r="A93" s="56"/>
      <c r="B93" s="229" t="s">
        <v>195</v>
      </c>
      <c r="C93" s="288">
        <v>113.0471444793009</v>
      </c>
      <c r="D93" s="289">
        <v>8.8203028598003925</v>
      </c>
      <c r="E93" s="289">
        <v>95.406538759700112</v>
      </c>
      <c r="F93" s="289">
        <v>130.68775019890168</v>
      </c>
      <c r="G93" s="289">
        <v>86.586235899899719</v>
      </c>
      <c r="H93" s="289">
        <v>139.50805305870207</v>
      </c>
      <c r="I93" s="230">
        <v>7.8023225623495548E-2</v>
      </c>
      <c r="J93" s="231">
        <v>0.1560464512469911</v>
      </c>
      <c r="K93" s="232">
        <v>0.23406967687048663</v>
      </c>
      <c r="L93" s="289">
        <v>107.39478725533586</v>
      </c>
      <c r="M93" s="289">
        <v>118.69950170326594</v>
      </c>
    </row>
    <row r="94" spans="1:13" ht="15" customHeight="1">
      <c r="B94" s="290" t="s">
        <v>705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12" priority="71">
      <formula>IF(PG_IsBlnkRowRout*PG_IsBlnkRowRoutNext=1,TRUE,FALSE)</formula>
    </cfRule>
  </conditionalFormatting>
  <conditionalFormatting sqref="B6:M93">
    <cfRule type="expression" dxfId="111" priority="2">
      <formula>IF(PG_IsBlnkRowRout*PG_IsBlnkRowRoutNext=1,TRUE,FALSE)</formula>
    </cfRule>
  </conditionalFormatting>
  <hyperlinks>
    <hyperlink ref="B5" location="'Fire Assay'!$A$4" display="'Fire Assay'!$A$4" xr:uid="{228925FB-020F-4D92-9EA7-031D762BD06C}"/>
    <hyperlink ref="B7" location="'PA'!$A$4" display="'PA'!$A$4" xr:uid="{07C2D74E-046C-4FBE-8153-0C7BC5D8A606}"/>
    <hyperlink ref="B9" location="'Fusion ICP'!$A$904" display="'Fusion ICP'!$A$904" xr:uid="{BF0660B6-20B1-4A5C-878E-A1033C97D508}"/>
    <hyperlink ref="B11" location="'Thermograv'!$A$4" display="'Thermograv'!$A$4" xr:uid="{8EAFC326-E583-4D23-B24A-E60FBD51588B}"/>
    <hyperlink ref="B13" location="'IRC'!$A$22" display="'IRC'!$A$22" xr:uid="{B7999DB2-000E-4694-95C1-2595C2ABB10F}"/>
    <hyperlink ref="B15" location="'Pycnometry'!$A$4" display="'Pycnometry'!$A$4" xr:uid="{C94A321C-3D73-4A31-A43F-97A3CCE4FE10}"/>
    <hyperlink ref="B17" location="'Fusion XRF'!$A$4" display="'Fusion XRF'!$A$4" xr:uid="{63B4E60A-2DE7-4B7D-ABE9-204C4A595086}"/>
    <hyperlink ref="B18" location="'Fusion XRF'!$A$22" display="'Fusion XRF'!$A$22" xr:uid="{C3EE080A-77CC-4BB5-A6F0-C32170EABD9B}"/>
    <hyperlink ref="B19" location="'Fusion XRF'!$A$40" display="'Fusion XRF'!$A$40" xr:uid="{07844433-4D48-451E-99A2-275E558E1381}"/>
    <hyperlink ref="B20" location="'Fusion XRF'!$A$76" display="'Fusion XRF'!$A$76" xr:uid="{2BB3C974-902E-4870-B85A-30DFFE83D0F5}"/>
    <hyperlink ref="B21" location="'Fusion XRF'!$A$148" display="'Fusion XRF'!$A$148" xr:uid="{BBB7E963-DC25-4AFF-AD39-2D4A065D873B}"/>
    <hyperlink ref="B22" location="'Fusion XRF'!$A$184" display="'Fusion XRF'!$A$184" xr:uid="{F5737D20-89A3-498C-86C0-8D68A22A6ECA}"/>
    <hyperlink ref="B23" location="'Fusion XRF'!$A$256" display="'Fusion XRF'!$A$256" xr:uid="{70E9E799-F317-40F3-BD82-F8E4CFCEB9D1}"/>
    <hyperlink ref="B24" location="'Fusion XRF'!$A$310" display="'Fusion XRF'!$A$310" xr:uid="{0DFAAEB1-B680-4894-A58C-F9B6A77DE92D}"/>
    <hyperlink ref="B25" location="'Fusion XRF'!$A$364" display="'Fusion XRF'!$A$364" xr:uid="{1F6D2325-ECB0-47B8-8333-E249EED039A4}"/>
    <hyperlink ref="B26" location="'Fusion XRF'!$A$382" display="'Fusion XRF'!$A$382" xr:uid="{2ECEAB81-FEA2-437F-9EE7-6835117C88C9}"/>
    <hyperlink ref="B27" location="'Fusion XRF'!$A$418" display="'Fusion XRF'!$A$418" xr:uid="{0A4422BB-48F7-4A56-A8E8-F2F14063A6EC}"/>
    <hyperlink ref="B28" location="'Fusion XRF'!$A$490" display="'Fusion XRF'!$A$490" xr:uid="{59C21081-1E57-454F-8C89-5E76DE542309}"/>
    <hyperlink ref="B29" location="'Fusion XRF'!$A$508" display="'Fusion XRF'!$A$508" xr:uid="{A8710EAD-7172-464B-AFD4-E9CEDB54A665}"/>
    <hyperlink ref="B30" location="'Fusion XRF'!$A$562" display="'Fusion XRF'!$A$562" xr:uid="{8E63B51E-0AC0-4DA1-A5F1-6531E63F6D51}"/>
    <hyperlink ref="B31" location="'Fusion XRF'!$A$616" display="'Fusion XRF'!$A$616" xr:uid="{459A2CDA-69BB-41FD-A01C-A6E617ABEC05}"/>
    <hyperlink ref="B32" location="'Fusion XRF'!$A$742" display="'Fusion XRF'!$A$742" xr:uid="{EB549F55-05BD-4967-97A9-9EBEBBBCD0BF}"/>
    <hyperlink ref="B33" location="'Fusion XRF'!$A$796" display="'Fusion XRF'!$A$796" xr:uid="{BA65CD29-5518-4EF5-8D99-213C71B27BBB}"/>
    <hyperlink ref="B34" location="'Fusion XRF'!$A$868" display="'Fusion XRF'!$A$868" xr:uid="{2BE5E7E3-6DFA-4F7B-9E5B-D3FBCE290127}"/>
    <hyperlink ref="B35" location="'Fusion XRF'!$A$886" display="'Fusion XRF'!$A$886" xr:uid="{5A0EE0A3-BA38-4FF7-81C1-D14C52B233EF}"/>
    <hyperlink ref="B37" location="'4-Acid'!$A$4" display="'4-Acid'!$A$4" xr:uid="{54C202B3-72F7-4780-A327-394977DBD273}"/>
    <hyperlink ref="B38" location="'4-Acid'!$A$23" display="'4-Acid'!$A$23" xr:uid="{0E4EFB5C-7218-4652-A14A-EDFAB1A14245}"/>
    <hyperlink ref="B39" location="'4-Acid'!$A$41" display="'4-Acid'!$A$41" xr:uid="{4EB84F1A-AABC-4516-99E5-5EE6424BA91D}"/>
    <hyperlink ref="B40" location="'4-Acid'!$A$78" display="'4-Acid'!$A$78" xr:uid="{D6A78131-FCDA-4756-AC89-1BBC91F05534}"/>
    <hyperlink ref="B41" location="'4-Acid'!$A$96" display="'4-Acid'!$A$96" xr:uid="{D9088B82-18AE-4D82-A306-082B057CB0C5}"/>
    <hyperlink ref="B42" location="'4-Acid'!$A$115" display="'4-Acid'!$A$115" xr:uid="{2A6F44F4-E4C4-4206-A097-9BD48B7D258C}"/>
    <hyperlink ref="B43" location="'4-Acid'!$A$133" display="'4-Acid'!$A$133" xr:uid="{B40A5509-CCCB-4D3F-8729-103174430AA2}"/>
    <hyperlink ref="B44" location="'4-Acid'!$A$151" display="'4-Acid'!$A$151" xr:uid="{45F75B94-CA78-4C1A-80D0-FE9F56417466}"/>
    <hyperlink ref="B45" location="'4-Acid'!$A$170" display="'4-Acid'!$A$170" xr:uid="{902B6DEB-0F9D-49F5-9C69-6E54091DCBBD}"/>
    <hyperlink ref="B46" location="'4-Acid'!$A$188" display="'4-Acid'!$A$188" xr:uid="{07B5B151-B801-4728-97B7-A34279A4D959}"/>
    <hyperlink ref="B47" location="'4-Acid'!$A$206" display="'4-Acid'!$A$206" xr:uid="{A6AD103B-EACA-4291-ACB0-9F513C02A9ED}"/>
    <hyperlink ref="B48" location="'4-Acid'!$A$224" display="'4-Acid'!$A$224" xr:uid="{9733BCF2-0BB4-4FEB-BDF4-649255337AB1}"/>
    <hyperlink ref="B49" location="'4-Acid'!$A$242" display="'4-Acid'!$A$242" xr:uid="{19755B9A-1800-48E7-94FA-5355A835F0A5}"/>
    <hyperlink ref="B50" location="'4-Acid'!$A$260" display="'4-Acid'!$A$260" xr:uid="{32FB9067-49CB-44B5-8093-39B11B63BE00}"/>
    <hyperlink ref="B51" location="'4-Acid'!$A$278" display="'4-Acid'!$A$278" xr:uid="{1B28D489-08D0-45AD-8B0D-DBD9B05C1B1E}"/>
    <hyperlink ref="B52" location="'4-Acid'!$A$296" display="'4-Acid'!$A$296" xr:uid="{3C94FFB5-0352-4293-97BC-FD4292D9B687}"/>
    <hyperlink ref="B53" location="'4-Acid'!$A$315" display="'4-Acid'!$A$315" xr:uid="{F00222EA-61BA-4E49-9947-DE9CDAA60EE4}"/>
    <hyperlink ref="B54" location="'4-Acid'!$A$333" display="'4-Acid'!$A$333" xr:uid="{6362E529-6774-4727-B366-51C66B7E2879}"/>
    <hyperlink ref="B55" location="'4-Acid'!$A$352" display="'4-Acid'!$A$352" xr:uid="{B27D206A-4513-4EC3-85FD-AB767CC1CF60}"/>
    <hyperlink ref="B56" location="'4-Acid'!$A$388" display="'4-Acid'!$A$388" xr:uid="{FCB052FD-40EB-4DEC-B868-964281849DB9}"/>
    <hyperlink ref="B57" location="'4-Acid'!$A$424" display="'4-Acid'!$A$424" xr:uid="{6D84E32C-22D7-4BD2-AB25-253585561BB6}"/>
    <hyperlink ref="B58" location="'4-Acid'!$A$443" display="'4-Acid'!$A$443" xr:uid="{18821302-B37B-4782-B573-51539B267938}"/>
    <hyperlink ref="B59" location="'4-Acid'!$A$462" display="'4-Acid'!$A$462" xr:uid="{702B9709-B2F2-4BEA-B922-FBDDD32EFB78}"/>
    <hyperlink ref="B60" location="'4-Acid'!$A$480" display="'4-Acid'!$A$480" xr:uid="{DFFE1EC9-2DB6-4488-A6A5-1C56C510065E}"/>
    <hyperlink ref="B61" location="'4-Acid'!$A$498" display="'4-Acid'!$A$498" xr:uid="{11AD7DC7-4381-4425-82B6-23A93B8E4FEE}"/>
    <hyperlink ref="B62" location="'4-Acid'!$A$516" display="'4-Acid'!$A$516" xr:uid="{5FA163BF-5779-4BE5-9595-AF480FF9CC21}"/>
    <hyperlink ref="B63" location="'4-Acid'!$A$535" display="'4-Acid'!$A$535" xr:uid="{0447C7C3-9AA4-48D1-B913-78D58795A0E1}"/>
    <hyperlink ref="B64" location="'4-Acid'!$A$553" display="'4-Acid'!$A$553" xr:uid="{4CA12698-83D3-449C-94D0-C92BC907EEB4}"/>
    <hyperlink ref="B65" location="'4-Acid'!$A$571" display="'4-Acid'!$A$571" xr:uid="{F7786F87-6FE2-462E-A935-0B2E80BC0B3B}"/>
    <hyperlink ref="B66" location="'4-Acid'!$A$590" display="'4-Acid'!$A$590" xr:uid="{D8B960B7-0D29-479E-8F65-8AC183C7CCA1}"/>
    <hyperlink ref="B67" location="'4-Acid'!$A$608" display="'4-Acid'!$A$608" xr:uid="{6E50D72D-C3EB-4306-A050-D3572614670A}"/>
    <hyperlink ref="B68" location="'4-Acid'!$A$627" display="'4-Acid'!$A$627" xr:uid="{1580D6DF-FEFB-4E86-88E4-523245C21C8C}"/>
    <hyperlink ref="B69" location="'4-Acid'!$A$645" display="'4-Acid'!$A$645" xr:uid="{4FF6A153-36BD-434A-94D5-B27137332CFD}"/>
    <hyperlink ref="B70" location="'4-Acid'!$A$663" display="'4-Acid'!$A$663" xr:uid="{E489B93D-7798-46F6-BB01-6666F317150F}"/>
    <hyperlink ref="B71" location="'4-Acid'!$A$681" display="'4-Acid'!$A$681" xr:uid="{46C1518F-573A-45CD-8CF0-09652C087853}"/>
    <hyperlink ref="B72" location="'4-Acid'!$A$700" display="'4-Acid'!$A$700" xr:uid="{2671291E-F1EF-40C8-AA0D-F0D0E4334F1C}"/>
    <hyperlink ref="B73" location="'4-Acid'!$A$718" display="'4-Acid'!$A$718" xr:uid="{D2A18BA0-137F-4A6A-943B-CB26F4483D33}"/>
    <hyperlink ref="B74" location="'4-Acid'!$A$754" display="'4-Acid'!$A$754" xr:uid="{516CF0E9-328D-4130-B376-370693DE7E9C}"/>
    <hyperlink ref="B75" location="'4-Acid'!$A$772" display="'4-Acid'!$A$772" xr:uid="{05C79B1D-3FB8-457B-AA42-FC83D78ED20E}"/>
    <hyperlink ref="B76" location="'4-Acid'!$A$791" display="'4-Acid'!$A$791" xr:uid="{9B22600D-3C0E-424E-BFDC-FA3F98E13E6F}"/>
    <hyperlink ref="B77" location="'4-Acid'!$A$828" display="'4-Acid'!$A$828" xr:uid="{EC712B19-7BF4-4F62-BC7D-C6270740F343}"/>
    <hyperlink ref="B78" location="'4-Acid'!$A$846" display="'4-Acid'!$A$846" xr:uid="{23CB1346-8A98-4ACF-BDB5-6D76C6A81CA7}"/>
    <hyperlink ref="B79" location="'4-Acid'!$A$865" display="'4-Acid'!$A$865" xr:uid="{3E070448-52EC-4A88-91F1-A336729971A4}"/>
    <hyperlink ref="B80" location="'4-Acid'!$A$883" display="'4-Acid'!$A$883" xr:uid="{AEEEBA25-1F91-4EDA-ABC1-08A157F23E60}"/>
    <hyperlink ref="B81" location="'4-Acid'!$A$902" display="'4-Acid'!$A$902" xr:uid="{5277718F-700B-42B3-BEED-27AC0CE80D14}"/>
    <hyperlink ref="B82" location="'4-Acid'!$A$921" display="'4-Acid'!$A$921" xr:uid="{65FEFCC9-EFBA-4343-B895-2FC05292E1F0}"/>
    <hyperlink ref="B83" location="'4-Acid'!$A$940" display="'4-Acid'!$A$940" xr:uid="{EC4328ED-1D8B-4946-B490-3F4C44600E61}"/>
    <hyperlink ref="B84" location="'4-Acid'!$A$959" display="'4-Acid'!$A$959" xr:uid="{2D69DCAF-D053-45FF-9E4D-025CDAFA710B}"/>
    <hyperlink ref="B85" location="'4-Acid'!$A$977" display="'4-Acid'!$A$977" xr:uid="{04C64E51-B24D-4D98-819D-87868DE84E6E}"/>
    <hyperlink ref="B86" location="'4-Acid'!$A$996" display="'4-Acid'!$A$996" xr:uid="{337B202D-0377-4735-8E79-ADA8A3F881C5}"/>
    <hyperlink ref="B87" location="'4-Acid'!$A$1014" display="'4-Acid'!$A$1014" xr:uid="{9F500353-8342-49CC-9217-C0EB958A01F5}"/>
    <hyperlink ref="B88" location="'4-Acid'!$A$1032" display="'4-Acid'!$A$1032" xr:uid="{9B1BF5EF-63E4-4C6B-9953-4E785497630F}"/>
    <hyperlink ref="B89" location="'4-Acid'!$A$1051" display="'4-Acid'!$A$1051" xr:uid="{8B0B4BC9-E023-4957-87F7-1C71E9B9D43E}"/>
    <hyperlink ref="B90" location="'4-Acid'!$A$1069" display="'4-Acid'!$A$1069" xr:uid="{9B806249-AC43-483F-B31E-271619292AAE}"/>
    <hyperlink ref="B91" location="'4-Acid'!$A$1088" display="'4-Acid'!$A$1088" xr:uid="{E6FEEA3C-78C3-44D4-A4FB-58E512EF8BBA}"/>
    <hyperlink ref="B92" location="'4-Acid'!$A$1106" display="'4-Acid'!$A$1106" xr:uid="{3E9341CD-84A2-4BC4-9C50-42190C4B5696}"/>
    <hyperlink ref="B93" location="'4-Acid'!$A$1124" display="'4-Acid'!$A$1124" xr:uid="{DD4A5E01-2C49-4807-87E6-6CF2FF370ED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5550-ABD6-44FA-9847-751835DD6084}">
  <sheetPr codeName="Sheet14"/>
  <dimension ref="A1:BN101"/>
  <sheetViews>
    <sheetView zoomScale="119" zoomScaleNormal="119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28515625" style="61" bestFit="1" customWidth="1"/>
    <col min="66" max="16384" width="9.140625" style="2"/>
  </cols>
  <sheetData>
    <row r="1" spans="1:66" ht="18">
      <c r="B1" s="37" t="s">
        <v>583</v>
      </c>
      <c r="BM1" s="32" t="s">
        <v>66</v>
      </c>
    </row>
    <row r="2" spans="1:66" ht="18">
      <c r="A2" s="28" t="s">
        <v>522</v>
      </c>
      <c r="B2" s="18" t="s">
        <v>115</v>
      </c>
      <c r="C2" s="15" t="s">
        <v>116</v>
      </c>
      <c r="D2" s="16" t="s">
        <v>243</v>
      </c>
      <c r="E2" s="17" t="s">
        <v>243</v>
      </c>
      <c r="F2" s="17" t="s">
        <v>243</v>
      </c>
      <c r="G2" s="17" t="s">
        <v>243</v>
      </c>
      <c r="H2" s="17" t="s">
        <v>243</v>
      </c>
      <c r="I2" s="17" t="s">
        <v>243</v>
      </c>
      <c r="J2" s="17" t="s">
        <v>243</v>
      </c>
      <c r="K2" s="17" t="s">
        <v>243</v>
      </c>
      <c r="L2" s="17" t="s">
        <v>243</v>
      </c>
      <c r="M2" s="17" t="s">
        <v>243</v>
      </c>
      <c r="N2" s="17" t="s">
        <v>243</v>
      </c>
      <c r="O2" s="17" t="s">
        <v>243</v>
      </c>
      <c r="P2" s="17" t="s">
        <v>243</v>
      </c>
      <c r="Q2" s="17" t="s">
        <v>243</v>
      </c>
      <c r="R2" s="17" t="s">
        <v>243</v>
      </c>
      <c r="S2" s="17" t="s">
        <v>243</v>
      </c>
      <c r="T2" s="166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244</v>
      </c>
      <c r="C3" s="8" t="s">
        <v>244</v>
      </c>
      <c r="D3" s="164" t="s">
        <v>246</v>
      </c>
      <c r="E3" s="165" t="s">
        <v>248</v>
      </c>
      <c r="F3" s="165" t="s">
        <v>249</v>
      </c>
      <c r="G3" s="165" t="s">
        <v>251</v>
      </c>
      <c r="H3" s="165" t="s">
        <v>257</v>
      </c>
      <c r="I3" s="165" t="s">
        <v>260</v>
      </c>
      <c r="J3" s="165" t="s">
        <v>307</v>
      </c>
      <c r="K3" s="165" t="s">
        <v>261</v>
      </c>
      <c r="L3" s="165" t="s">
        <v>263</v>
      </c>
      <c r="M3" s="165" t="s">
        <v>264</v>
      </c>
      <c r="N3" s="165" t="s">
        <v>265</v>
      </c>
      <c r="O3" s="165" t="s">
        <v>267</v>
      </c>
      <c r="P3" s="165" t="s">
        <v>270</v>
      </c>
      <c r="Q3" s="165" t="s">
        <v>271</v>
      </c>
      <c r="R3" s="165" t="s">
        <v>273</v>
      </c>
      <c r="S3" s="165" t="s">
        <v>275</v>
      </c>
      <c r="T3" s="16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308</v>
      </c>
      <c r="E4" s="10" t="s">
        <v>309</v>
      </c>
      <c r="F4" s="10" t="s">
        <v>308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0" t="s">
        <v>309</v>
      </c>
      <c r="M4" s="10" t="s">
        <v>309</v>
      </c>
      <c r="N4" s="10" t="s">
        <v>309</v>
      </c>
      <c r="O4" s="10" t="s">
        <v>308</v>
      </c>
      <c r="P4" s="10" t="s">
        <v>101</v>
      </c>
      <c r="Q4" s="10" t="s">
        <v>101</v>
      </c>
      <c r="R4" s="10" t="s">
        <v>100</v>
      </c>
      <c r="S4" s="10" t="s">
        <v>308</v>
      </c>
      <c r="T4" s="16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16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1.48</v>
      </c>
      <c r="E6" s="22">
        <v>1.1399999999999999</v>
      </c>
      <c r="F6" s="23">
        <v>1.27</v>
      </c>
      <c r="G6" s="22">
        <v>1.26</v>
      </c>
      <c r="H6" s="23">
        <v>1.5700000000000003</v>
      </c>
      <c r="I6" s="22">
        <v>1.6500000000000001</v>
      </c>
      <c r="J6" s="23">
        <v>1.1561999999999999</v>
      </c>
      <c r="K6" s="22">
        <v>1.4887999999999999</v>
      </c>
      <c r="L6" s="22">
        <v>1.2</v>
      </c>
      <c r="M6" s="22">
        <v>1.58</v>
      </c>
      <c r="N6" s="22">
        <v>1.4</v>
      </c>
      <c r="O6" s="22">
        <v>1.23</v>
      </c>
      <c r="P6" s="22">
        <v>1.5</v>
      </c>
      <c r="Q6" s="22">
        <v>1.63</v>
      </c>
      <c r="R6" s="22">
        <v>1.7000000000000002</v>
      </c>
      <c r="S6" s="22">
        <v>1.32608804028109</v>
      </c>
      <c r="T6" s="166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1.38</v>
      </c>
      <c r="E7" s="10">
        <v>1.1599999999999999</v>
      </c>
      <c r="F7" s="25">
        <v>1.32</v>
      </c>
      <c r="G7" s="160">
        <v>1.35</v>
      </c>
      <c r="H7" s="25">
        <v>1.6</v>
      </c>
      <c r="I7" s="10">
        <v>1.63</v>
      </c>
      <c r="J7" s="25">
        <v>1.1071</v>
      </c>
      <c r="K7" s="10">
        <v>1.4805999999999999</v>
      </c>
      <c r="L7" s="10">
        <v>1.29</v>
      </c>
      <c r="M7" s="10">
        <v>1.56</v>
      </c>
      <c r="N7" s="10">
        <v>1.38</v>
      </c>
      <c r="O7" s="10">
        <v>1.24</v>
      </c>
      <c r="P7" s="10">
        <v>1.1000000000000001</v>
      </c>
      <c r="Q7" s="10">
        <v>1.6129999999999998</v>
      </c>
      <c r="R7" s="10">
        <v>1.7000000000000002</v>
      </c>
      <c r="S7" s="10">
        <v>1.3401086035969301</v>
      </c>
      <c r="T7" s="166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1.32</v>
      </c>
      <c r="E8" s="10">
        <v>1.1299999999999999</v>
      </c>
      <c r="F8" s="25">
        <v>1.32</v>
      </c>
      <c r="G8" s="10">
        <v>1.17</v>
      </c>
      <c r="H8" s="25">
        <v>1.55</v>
      </c>
      <c r="I8" s="10">
        <v>1.67</v>
      </c>
      <c r="J8" s="25">
        <v>1.0837000000000001</v>
      </c>
      <c r="K8" s="25">
        <v>1.5044999999999999</v>
      </c>
      <c r="L8" s="11">
        <v>1.25</v>
      </c>
      <c r="M8" s="11">
        <v>1.63</v>
      </c>
      <c r="N8" s="162">
        <v>1.58</v>
      </c>
      <c r="O8" s="11">
        <v>1.26</v>
      </c>
      <c r="P8" s="11">
        <v>1.3</v>
      </c>
      <c r="Q8" s="11">
        <v>1.6019999999999999</v>
      </c>
      <c r="R8" s="11">
        <v>1.6</v>
      </c>
      <c r="S8" s="11">
        <v>1.37136588041689</v>
      </c>
      <c r="T8" s="166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1.41</v>
      </c>
      <c r="E9" s="10">
        <v>1.1499999999999999</v>
      </c>
      <c r="F9" s="25">
        <v>1.33</v>
      </c>
      <c r="G9" s="10">
        <v>1.1499999999999999</v>
      </c>
      <c r="H9" s="25">
        <v>1.53</v>
      </c>
      <c r="I9" s="10">
        <v>1.66</v>
      </c>
      <c r="J9" s="25">
        <v>0.97029999999999994</v>
      </c>
      <c r="K9" s="25">
        <v>1.5228999999999999</v>
      </c>
      <c r="L9" s="11">
        <v>1.22</v>
      </c>
      <c r="M9" s="11">
        <v>1.6099999999999999</v>
      </c>
      <c r="N9" s="11">
        <v>1.41</v>
      </c>
      <c r="O9" s="11">
        <v>1.26</v>
      </c>
      <c r="P9" s="11">
        <v>1.2</v>
      </c>
      <c r="Q9" s="11">
        <v>1.6070000000000002</v>
      </c>
      <c r="R9" s="11">
        <v>1.7000000000000002</v>
      </c>
      <c r="S9" s="11">
        <v>1.39207663905792</v>
      </c>
      <c r="T9" s="166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1.3821477197496868</v>
      </c>
      <c r="BN9" s="32"/>
    </row>
    <row r="10" spans="1:66">
      <c r="A10" s="35"/>
      <c r="B10" s="19">
        <v>1</v>
      </c>
      <c r="C10" s="8">
        <v>5</v>
      </c>
      <c r="D10" s="10">
        <v>1.24</v>
      </c>
      <c r="E10" s="10">
        <v>1.1599999999999999</v>
      </c>
      <c r="F10" s="10">
        <v>1.35</v>
      </c>
      <c r="G10" s="10">
        <v>1.1499999999999999</v>
      </c>
      <c r="H10" s="10">
        <v>1.59</v>
      </c>
      <c r="I10" s="10">
        <v>1.63</v>
      </c>
      <c r="J10" s="10">
        <v>1.1661999999999999</v>
      </c>
      <c r="K10" s="10">
        <v>1.4938</v>
      </c>
      <c r="L10" s="10">
        <v>1.23</v>
      </c>
      <c r="M10" s="10">
        <v>1.6099999999999999</v>
      </c>
      <c r="N10" s="10">
        <v>1.42</v>
      </c>
      <c r="O10" s="10">
        <v>1.24</v>
      </c>
      <c r="P10" s="10">
        <v>1.2</v>
      </c>
      <c r="Q10" s="10">
        <v>1.528</v>
      </c>
      <c r="R10" s="10">
        <v>1.5</v>
      </c>
      <c r="S10" s="10">
        <v>1.3573531613354199</v>
      </c>
      <c r="T10" s="166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13</v>
      </c>
    </row>
    <row r="11" spans="1:66">
      <c r="A11" s="35"/>
      <c r="B11" s="19">
        <v>1</v>
      </c>
      <c r="C11" s="8">
        <v>6</v>
      </c>
      <c r="D11" s="10">
        <v>1.33</v>
      </c>
      <c r="E11" s="10">
        <v>1.1399999999999999</v>
      </c>
      <c r="F11" s="10">
        <v>1.34</v>
      </c>
      <c r="G11" s="10">
        <v>1.1399999999999999</v>
      </c>
      <c r="H11" s="10">
        <v>1.5</v>
      </c>
      <c r="I11" s="10">
        <v>1.6500000000000001</v>
      </c>
      <c r="J11" s="10">
        <v>1.0994999999999999</v>
      </c>
      <c r="K11" s="10">
        <v>1.5015000000000001</v>
      </c>
      <c r="L11" s="10">
        <v>1.21</v>
      </c>
      <c r="M11" s="10">
        <v>1.59</v>
      </c>
      <c r="N11" s="10">
        <v>1.42</v>
      </c>
      <c r="O11" s="10">
        <v>1.2</v>
      </c>
      <c r="P11" s="10">
        <v>1.3</v>
      </c>
      <c r="Q11" s="10">
        <v>1.536</v>
      </c>
      <c r="R11" s="10">
        <v>1.6</v>
      </c>
      <c r="S11" s="10">
        <v>1.31808877128167</v>
      </c>
      <c r="T11" s="166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20" t="s">
        <v>285</v>
      </c>
      <c r="C12" s="12"/>
      <c r="D12" s="26">
        <v>1.36</v>
      </c>
      <c r="E12" s="26">
        <v>1.1466666666666667</v>
      </c>
      <c r="F12" s="26">
        <v>1.3216666666666665</v>
      </c>
      <c r="G12" s="26">
        <v>1.2033333333333334</v>
      </c>
      <c r="H12" s="26">
        <v>1.5566666666666666</v>
      </c>
      <c r="I12" s="26">
        <v>1.6483333333333334</v>
      </c>
      <c r="J12" s="26">
        <v>1.0971666666666666</v>
      </c>
      <c r="K12" s="26">
        <v>1.4986833333333334</v>
      </c>
      <c r="L12" s="26">
        <v>1.2333333333333332</v>
      </c>
      <c r="M12" s="26">
        <v>1.5966666666666665</v>
      </c>
      <c r="N12" s="26">
        <v>1.4349999999999998</v>
      </c>
      <c r="O12" s="26">
        <v>1.2383333333333333</v>
      </c>
      <c r="P12" s="26">
        <v>1.2666666666666668</v>
      </c>
      <c r="Q12" s="26">
        <v>1.5859999999999996</v>
      </c>
      <c r="R12" s="26">
        <v>1.6333333333333331</v>
      </c>
      <c r="S12" s="26">
        <v>1.3508468493283197</v>
      </c>
      <c r="T12" s="166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3" t="s">
        <v>286</v>
      </c>
      <c r="C13" s="33"/>
      <c r="D13" s="11">
        <v>1.355</v>
      </c>
      <c r="E13" s="11">
        <v>1.145</v>
      </c>
      <c r="F13" s="11">
        <v>1.3250000000000002</v>
      </c>
      <c r="G13" s="11">
        <v>1.1599999999999999</v>
      </c>
      <c r="H13" s="11">
        <v>1.56</v>
      </c>
      <c r="I13" s="11">
        <v>1.6500000000000001</v>
      </c>
      <c r="J13" s="11">
        <v>1.1032999999999999</v>
      </c>
      <c r="K13" s="11">
        <v>1.4976500000000001</v>
      </c>
      <c r="L13" s="11">
        <v>1.2250000000000001</v>
      </c>
      <c r="M13" s="11">
        <v>1.6</v>
      </c>
      <c r="N13" s="11">
        <v>1.415</v>
      </c>
      <c r="O13" s="11">
        <v>1.24</v>
      </c>
      <c r="P13" s="11">
        <v>1.25</v>
      </c>
      <c r="Q13" s="11">
        <v>1.6045</v>
      </c>
      <c r="R13" s="11">
        <v>1.6500000000000001</v>
      </c>
      <c r="S13" s="11">
        <v>1.348730882466175</v>
      </c>
      <c r="T13" s="166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3" t="s">
        <v>287</v>
      </c>
      <c r="C14" s="33"/>
      <c r="D14" s="27">
        <v>8.2704292512541314E-2</v>
      </c>
      <c r="E14" s="27">
        <v>1.2110601416389978E-2</v>
      </c>
      <c r="F14" s="27">
        <v>2.7868739954771335E-2</v>
      </c>
      <c r="G14" s="27">
        <v>8.4301047838485854E-2</v>
      </c>
      <c r="H14" s="27">
        <v>3.7771241264574172E-2</v>
      </c>
      <c r="I14" s="27">
        <v>1.6020819787597243E-2</v>
      </c>
      <c r="J14" s="27">
        <v>7.0187111827362328E-2</v>
      </c>
      <c r="K14" s="27">
        <v>1.4674796988942191E-2</v>
      </c>
      <c r="L14" s="27">
        <v>3.2659863237109066E-2</v>
      </c>
      <c r="M14" s="27">
        <v>2.5033311140691367E-2</v>
      </c>
      <c r="N14" s="27">
        <v>7.25947656515262E-2</v>
      </c>
      <c r="O14" s="27">
        <v>2.2286019533929058E-2</v>
      </c>
      <c r="P14" s="27">
        <v>0.13662601021279464</v>
      </c>
      <c r="Q14" s="27">
        <v>4.2955791227726157E-2</v>
      </c>
      <c r="R14" s="27">
        <v>8.1649658092772678E-2</v>
      </c>
      <c r="S14" s="27">
        <v>2.8159043016515287E-2</v>
      </c>
      <c r="T14" s="16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2"/>
    </row>
    <row r="15" spans="1:66">
      <c r="A15" s="35"/>
      <c r="B15" s="3" t="s">
        <v>86</v>
      </c>
      <c r="C15" s="33"/>
      <c r="D15" s="13">
        <v>6.0811979788633314E-2</v>
      </c>
      <c r="E15" s="13">
        <v>1.0561571002665679E-2</v>
      </c>
      <c r="F15" s="13">
        <v>2.1086057973345274E-2</v>
      </c>
      <c r="G15" s="13">
        <v>7.0056272441955003E-2</v>
      </c>
      <c r="H15" s="13">
        <v>2.4264180683880626E-2</v>
      </c>
      <c r="I15" s="13">
        <v>9.7194053312015631E-3</v>
      </c>
      <c r="J15" s="13">
        <v>6.3971239702897462E-2</v>
      </c>
      <c r="K15" s="13">
        <v>9.7917930109377282E-3</v>
      </c>
      <c r="L15" s="13">
        <v>2.6480970192250597E-2</v>
      </c>
      <c r="M15" s="13">
        <v>1.5678482969117769E-2</v>
      </c>
      <c r="N15" s="13">
        <v>5.0588686865175057E-2</v>
      </c>
      <c r="O15" s="13">
        <v>1.7996785626322256E-2</v>
      </c>
      <c r="P15" s="13">
        <v>0.10786263964167996</v>
      </c>
      <c r="Q15" s="13">
        <v>2.7084357646737809E-2</v>
      </c>
      <c r="R15" s="13">
        <v>4.9989586587411851E-2</v>
      </c>
      <c r="S15" s="13">
        <v>2.084547410427524E-2</v>
      </c>
      <c r="T15" s="16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3" t="s">
        <v>288</v>
      </c>
      <c r="C16" s="33"/>
      <c r="D16" s="13">
        <v>-1.6024133624224834E-2</v>
      </c>
      <c r="E16" s="13">
        <v>-0.1703732891341504</v>
      </c>
      <c r="F16" s="13">
        <v>-4.3758747504914708E-2</v>
      </c>
      <c r="G16" s="13">
        <v>-0.12937429470182649</v>
      </c>
      <c r="H16" s="13">
        <v>0.12626649411148771</v>
      </c>
      <c r="I16" s="13">
        <v>0.1925883968696589</v>
      </c>
      <c r="J16" s="13">
        <v>-0.20618711662356282</v>
      </c>
      <c r="K16" s="13">
        <v>8.4314875985000981E-2</v>
      </c>
      <c r="L16" s="13">
        <v>-0.10766894470824329</v>
      </c>
      <c r="M16" s="13">
        <v>0.1552069607695985</v>
      </c>
      <c r="N16" s="13">
        <v>3.8239241359733223E-2</v>
      </c>
      <c r="O16" s="13">
        <v>-0.10405138637597933</v>
      </c>
      <c r="P16" s="13">
        <v>-8.3551889159817261E-2</v>
      </c>
      <c r="Q16" s="13">
        <v>0.14748950299410213</v>
      </c>
      <c r="R16" s="13">
        <v>0.18173572187286702</v>
      </c>
      <c r="S16" s="13">
        <v>-2.2646544919985745E-2</v>
      </c>
      <c r="T16" s="16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53" t="s">
        <v>289</v>
      </c>
      <c r="C17" s="54"/>
      <c r="D17" s="52">
        <v>0.02</v>
      </c>
      <c r="E17" s="52">
        <v>0.95</v>
      </c>
      <c r="F17" s="52">
        <v>0.15</v>
      </c>
      <c r="G17" s="52">
        <v>0.69</v>
      </c>
      <c r="H17" s="52">
        <v>0.92</v>
      </c>
      <c r="I17" s="52">
        <v>1.34</v>
      </c>
      <c r="J17" s="52">
        <v>1.18</v>
      </c>
      <c r="K17" s="52">
        <v>0.65</v>
      </c>
      <c r="L17" s="52">
        <v>0.56000000000000005</v>
      </c>
      <c r="M17" s="52">
        <v>1.1000000000000001</v>
      </c>
      <c r="N17" s="52">
        <v>0.36</v>
      </c>
      <c r="O17" s="52">
        <v>0.53</v>
      </c>
      <c r="P17" s="52">
        <v>0.41</v>
      </c>
      <c r="Q17" s="52">
        <v>1.05</v>
      </c>
      <c r="R17" s="52">
        <v>1.27</v>
      </c>
      <c r="S17" s="52">
        <v>0.02</v>
      </c>
      <c r="T17" s="16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B18" s="36" t="s">
        <v>310</v>
      </c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BM18" s="62"/>
    </row>
    <row r="19" spans="1:65">
      <c r="BM19" s="62"/>
    </row>
    <row r="20" spans="1:65">
      <c r="BM20" s="62"/>
    </row>
    <row r="21" spans="1:65">
      <c r="BM21" s="62"/>
    </row>
    <row r="22" spans="1:65">
      <c r="BM22" s="62"/>
    </row>
    <row r="23" spans="1:65">
      <c r="BM23" s="62"/>
    </row>
    <row r="24" spans="1:65">
      <c r="BM24" s="62"/>
    </row>
    <row r="25" spans="1:65">
      <c r="BM25" s="62"/>
    </row>
    <row r="26" spans="1:65">
      <c r="BM26" s="62"/>
    </row>
    <row r="27" spans="1:65">
      <c r="BM27" s="62"/>
    </row>
    <row r="28" spans="1:65">
      <c r="BM28" s="62"/>
    </row>
    <row r="29" spans="1:65">
      <c r="BM29" s="62"/>
    </row>
    <row r="30" spans="1:65">
      <c r="BM30" s="62"/>
    </row>
    <row r="31" spans="1:65">
      <c r="BM31" s="62"/>
    </row>
    <row r="32" spans="1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S11">
    <cfRule type="expression" dxfId="14" priority="3">
      <formula>AND($B6&lt;&gt;$B5,NOT(ISBLANK(INDIRECT(Anlyt_LabRefThisCol))))</formula>
    </cfRule>
  </conditionalFormatting>
  <conditionalFormatting sqref="C2:S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21C5-6BBC-4612-9DDC-D6578AAE4124}">
  <sheetPr codeName="Sheet15"/>
  <dimension ref="A1:BN119"/>
  <sheetViews>
    <sheetView zoomScale="74" zoomScaleNormal="74" workbookViewId="0"/>
  </sheetViews>
  <sheetFormatPr defaultRowHeight="12.75"/>
  <cols>
    <col min="1" max="1" width="11.140625" style="34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584</v>
      </c>
      <c r="BM1" s="32" t="s">
        <v>291</v>
      </c>
    </row>
    <row r="2" spans="1:66" ht="15">
      <c r="A2" s="28" t="s">
        <v>114</v>
      </c>
      <c r="B2" s="18" t="s">
        <v>115</v>
      </c>
      <c r="C2" s="15" t="s">
        <v>116</v>
      </c>
      <c r="D2" s="16" t="s">
        <v>243</v>
      </c>
      <c r="E2" s="17" t="s">
        <v>243</v>
      </c>
      <c r="F2" s="17" t="s">
        <v>243</v>
      </c>
      <c r="G2" s="16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244</v>
      </c>
      <c r="C3" s="8" t="s">
        <v>244</v>
      </c>
      <c r="D3" s="164" t="s">
        <v>251</v>
      </c>
      <c r="E3" s="165" t="s">
        <v>261</v>
      </c>
      <c r="F3" s="165" t="s">
        <v>273</v>
      </c>
      <c r="G3" s="16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102</v>
      </c>
      <c r="E4" s="10" t="s">
        <v>102</v>
      </c>
      <c r="F4" s="10" t="s">
        <v>102</v>
      </c>
      <c r="G4" s="16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29"/>
      <c r="F5" s="29"/>
      <c r="G5" s="16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54">
        <v>7.0000000000000007E-2</v>
      </c>
      <c r="E6" s="254">
        <v>5.1299999999999998E-2</v>
      </c>
      <c r="F6" s="270">
        <v>0.05</v>
      </c>
      <c r="G6" s="233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55">
        <v>1</v>
      </c>
    </row>
    <row r="7" spans="1:66">
      <c r="A7" s="35"/>
      <c r="B7" s="19">
        <v>1</v>
      </c>
      <c r="C7" s="8">
        <v>2</v>
      </c>
      <c r="D7" s="256">
        <v>0.06</v>
      </c>
      <c r="E7" s="256">
        <v>4.9700000000000001E-2</v>
      </c>
      <c r="F7" s="271">
        <v>0.06</v>
      </c>
      <c r="G7" s="233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55">
        <v>23</v>
      </c>
    </row>
    <row r="8" spans="1:66">
      <c r="A8" s="35"/>
      <c r="B8" s="19">
        <v>1</v>
      </c>
      <c r="C8" s="8">
        <v>3</v>
      </c>
      <c r="D8" s="256">
        <v>7.0000000000000007E-2</v>
      </c>
      <c r="E8" s="256">
        <v>5.3999999999999999E-2</v>
      </c>
      <c r="F8" s="271">
        <v>0.06</v>
      </c>
      <c r="G8" s="233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55">
        <v>16</v>
      </c>
    </row>
    <row r="9" spans="1:66">
      <c r="A9" s="35"/>
      <c r="B9" s="19">
        <v>1</v>
      </c>
      <c r="C9" s="8">
        <v>4</v>
      </c>
      <c r="D9" s="256">
        <v>0.06</v>
      </c>
      <c r="E9" s="256">
        <v>5.4300000000000001E-2</v>
      </c>
      <c r="F9" s="271">
        <v>0.05</v>
      </c>
      <c r="G9" s="233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55">
        <v>5.7874686169632102E-2</v>
      </c>
      <c r="BN9" s="32"/>
    </row>
    <row r="10" spans="1:66">
      <c r="A10" s="35"/>
      <c r="B10" s="19">
        <v>1</v>
      </c>
      <c r="C10" s="8">
        <v>5</v>
      </c>
      <c r="D10" s="256">
        <v>0.06</v>
      </c>
      <c r="E10" s="256">
        <v>5.7000000000000002E-2</v>
      </c>
      <c r="F10" s="256">
        <v>0.06</v>
      </c>
      <c r="G10" s="233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55">
        <v>29</v>
      </c>
    </row>
    <row r="11" spans="1:66">
      <c r="A11" s="35"/>
      <c r="B11" s="19">
        <v>1</v>
      </c>
      <c r="C11" s="8">
        <v>6</v>
      </c>
      <c r="D11" s="256">
        <v>0.06</v>
      </c>
      <c r="E11" s="256">
        <v>5.5399999999999998E-2</v>
      </c>
      <c r="F11" s="256">
        <v>0.06</v>
      </c>
      <c r="G11" s="233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63"/>
    </row>
    <row r="12" spans="1:66">
      <c r="A12" s="35"/>
      <c r="B12" s="20" t="s">
        <v>285</v>
      </c>
      <c r="C12" s="12"/>
      <c r="D12" s="257">
        <v>6.3333333333333339E-2</v>
      </c>
      <c r="E12" s="257">
        <v>5.3616666666666667E-2</v>
      </c>
      <c r="F12" s="257">
        <v>5.6666666666666664E-2</v>
      </c>
      <c r="G12" s="233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63"/>
    </row>
    <row r="13" spans="1:66">
      <c r="A13" s="35"/>
      <c r="B13" s="3" t="s">
        <v>286</v>
      </c>
      <c r="C13" s="33"/>
      <c r="D13" s="27">
        <v>0.06</v>
      </c>
      <c r="E13" s="27">
        <v>5.4150000000000004E-2</v>
      </c>
      <c r="F13" s="27">
        <v>0.06</v>
      </c>
      <c r="G13" s="233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63"/>
    </row>
    <row r="14" spans="1:66">
      <c r="A14" s="35"/>
      <c r="B14" s="3" t="s">
        <v>287</v>
      </c>
      <c r="C14" s="33"/>
      <c r="D14" s="27">
        <v>5.1639777949432268E-3</v>
      </c>
      <c r="E14" s="27">
        <v>2.6813553786595814E-3</v>
      </c>
      <c r="F14" s="27">
        <v>5.1639777949432208E-3</v>
      </c>
      <c r="G14" s="233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3"/>
    </row>
    <row r="15" spans="1:66">
      <c r="A15" s="35"/>
      <c r="B15" s="3" t="s">
        <v>86</v>
      </c>
      <c r="C15" s="33"/>
      <c r="D15" s="13">
        <v>8.1536491499103581E-2</v>
      </c>
      <c r="E15" s="13">
        <v>5.0009736624051879E-2</v>
      </c>
      <c r="F15" s="13">
        <v>9.1129019910762721E-2</v>
      </c>
      <c r="G15" s="16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3" t="s">
        <v>288</v>
      </c>
      <c r="C16" s="33"/>
      <c r="D16" s="13">
        <v>9.4318389005200176E-2</v>
      </c>
      <c r="E16" s="13">
        <v>-7.3573090150071407E-2</v>
      </c>
      <c r="F16" s="13">
        <v>-2.087302036376848E-2</v>
      </c>
      <c r="G16" s="16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53" t="s">
        <v>289</v>
      </c>
      <c r="C17" s="54"/>
      <c r="D17" s="52">
        <v>1.48</v>
      </c>
      <c r="E17" s="52">
        <v>0.67</v>
      </c>
      <c r="F17" s="52">
        <v>0</v>
      </c>
      <c r="G17" s="16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B18" s="36"/>
      <c r="C18" s="20"/>
      <c r="D18" s="31"/>
      <c r="E18" s="31"/>
      <c r="F18" s="31"/>
      <c r="BM18" s="62"/>
    </row>
    <row r="19" spans="1:65" ht="15">
      <c r="B19" s="37" t="s">
        <v>585</v>
      </c>
      <c r="BM19" s="32" t="s">
        <v>66</v>
      </c>
    </row>
    <row r="20" spans="1:65" ht="15">
      <c r="A20" s="28" t="s">
        <v>60</v>
      </c>
      <c r="B20" s="18" t="s">
        <v>115</v>
      </c>
      <c r="C20" s="15" t="s">
        <v>116</v>
      </c>
      <c r="D20" s="16" t="s">
        <v>243</v>
      </c>
      <c r="E20" s="17" t="s">
        <v>243</v>
      </c>
      <c r="F20" s="17" t="s">
        <v>243</v>
      </c>
      <c r="G20" s="17" t="s">
        <v>243</v>
      </c>
      <c r="H20" s="17" t="s">
        <v>243</v>
      </c>
      <c r="I20" s="17" t="s">
        <v>243</v>
      </c>
      <c r="J20" s="17" t="s">
        <v>243</v>
      </c>
      <c r="K20" s="17" t="s">
        <v>243</v>
      </c>
      <c r="L20" s="17" t="s">
        <v>243</v>
      </c>
      <c r="M20" s="17" t="s">
        <v>243</v>
      </c>
      <c r="N20" s="17" t="s">
        <v>243</v>
      </c>
      <c r="O20" s="17" t="s">
        <v>243</v>
      </c>
      <c r="P20" s="17" t="s">
        <v>243</v>
      </c>
      <c r="Q20" s="17" t="s">
        <v>243</v>
      </c>
      <c r="R20" s="17" t="s">
        <v>243</v>
      </c>
      <c r="S20" s="17" t="s">
        <v>243</v>
      </c>
      <c r="T20" s="17" t="s">
        <v>243</v>
      </c>
      <c r="U20" s="17" t="s">
        <v>243</v>
      </c>
      <c r="V20" s="17" t="s">
        <v>243</v>
      </c>
      <c r="W20" s="17" t="s">
        <v>243</v>
      </c>
      <c r="X20" s="17" t="s">
        <v>243</v>
      </c>
      <c r="Y20" s="17" t="s">
        <v>243</v>
      </c>
      <c r="Z20" s="17" t="s">
        <v>243</v>
      </c>
      <c r="AA20" s="17" t="s">
        <v>243</v>
      </c>
      <c r="AB20" s="17" t="s">
        <v>243</v>
      </c>
      <c r="AC20" s="17" t="s">
        <v>243</v>
      </c>
      <c r="AD20" s="17" t="s">
        <v>243</v>
      </c>
      <c r="AE20" s="17" t="s">
        <v>243</v>
      </c>
      <c r="AF20" s="166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244</v>
      </c>
      <c r="C21" s="8" t="s">
        <v>244</v>
      </c>
      <c r="D21" s="164" t="s">
        <v>246</v>
      </c>
      <c r="E21" s="165" t="s">
        <v>247</v>
      </c>
      <c r="F21" s="165" t="s">
        <v>248</v>
      </c>
      <c r="G21" s="165" t="s">
        <v>249</v>
      </c>
      <c r="H21" s="165" t="s">
        <v>250</v>
      </c>
      <c r="I21" s="165" t="s">
        <v>251</v>
      </c>
      <c r="J21" s="165" t="s">
        <v>254</v>
      </c>
      <c r="K21" s="165" t="s">
        <v>256</v>
      </c>
      <c r="L21" s="165" t="s">
        <v>257</v>
      </c>
      <c r="M21" s="165" t="s">
        <v>258</v>
      </c>
      <c r="N21" s="165" t="s">
        <v>259</v>
      </c>
      <c r="O21" s="165" t="s">
        <v>260</v>
      </c>
      <c r="P21" s="165" t="s">
        <v>307</v>
      </c>
      <c r="Q21" s="165" t="s">
        <v>261</v>
      </c>
      <c r="R21" s="165" t="s">
        <v>263</v>
      </c>
      <c r="S21" s="165" t="s">
        <v>264</v>
      </c>
      <c r="T21" s="165" t="s">
        <v>265</v>
      </c>
      <c r="U21" s="165" t="s">
        <v>266</v>
      </c>
      <c r="V21" s="165" t="s">
        <v>267</v>
      </c>
      <c r="W21" s="165" t="s">
        <v>268</v>
      </c>
      <c r="X21" s="165" t="s">
        <v>269</v>
      </c>
      <c r="Y21" s="165" t="s">
        <v>270</v>
      </c>
      <c r="Z21" s="165" t="s">
        <v>271</v>
      </c>
      <c r="AA21" s="165" t="s">
        <v>272</v>
      </c>
      <c r="AB21" s="165" t="s">
        <v>273</v>
      </c>
      <c r="AC21" s="165" t="s">
        <v>275</v>
      </c>
      <c r="AD21" s="165" t="s">
        <v>276</v>
      </c>
      <c r="AE21" s="165" t="s">
        <v>277</v>
      </c>
      <c r="AF21" s="166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102</v>
      </c>
      <c r="E22" s="10" t="s">
        <v>102</v>
      </c>
      <c r="F22" s="10" t="s">
        <v>102</v>
      </c>
      <c r="G22" s="10" t="s">
        <v>102</v>
      </c>
      <c r="H22" s="10" t="s">
        <v>102</v>
      </c>
      <c r="I22" s="10" t="s">
        <v>102</v>
      </c>
      <c r="J22" s="10" t="s">
        <v>102</v>
      </c>
      <c r="K22" s="10" t="s">
        <v>102</v>
      </c>
      <c r="L22" s="10" t="s">
        <v>102</v>
      </c>
      <c r="M22" s="10" t="s">
        <v>102</v>
      </c>
      <c r="N22" s="10" t="s">
        <v>102</v>
      </c>
      <c r="O22" s="10" t="s">
        <v>102</v>
      </c>
      <c r="P22" s="10" t="s">
        <v>102</v>
      </c>
      <c r="Q22" s="10" t="s">
        <v>102</v>
      </c>
      <c r="R22" s="10" t="s">
        <v>102</v>
      </c>
      <c r="S22" s="10" t="s">
        <v>102</v>
      </c>
      <c r="T22" s="10" t="s">
        <v>102</v>
      </c>
      <c r="U22" s="10" t="s">
        <v>102</v>
      </c>
      <c r="V22" s="10" t="s">
        <v>102</v>
      </c>
      <c r="W22" s="10" t="s">
        <v>102</v>
      </c>
      <c r="X22" s="10" t="s">
        <v>102</v>
      </c>
      <c r="Y22" s="10" t="s">
        <v>102</v>
      </c>
      <c r="Z22" s="10" t="s">
        <v>102</v>
      </c>
      <c r="AA22" s="10" t="s">
        <v>102</v>
      </c>
      <c r="AB22" s="10" t="s">
        <v>102</v>
      </c>
      <c r="AC22" s="10" t="s">
        <v>102</v>
      </c>
      <c r="AD22" s="10" t="s">
        <v>102</v>
      </c>
      <c r="AE22" s="10" t="s">
        <v>102</v>
      </c>
      <c r="AF22" s="166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166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54">
        <v>0.64</v>
      </c>
      <c r="E24" s="254">
        <v>0.59899999999999998</v>
      </c>
      <c r="F24" s="270">
        <v>0.62</v>
      </c>
      <c r="G24" s="254">
        <v>0.66</v>
      </c>
      <c r="H24" s="272">
        <v>0.5</v>
      </c>
      <c r="I24" s="262">
        <v>0.38</v>
      </c>
      <c r="J24" s="272">
        <v>0.72519999999999996</v>
      </c>
      <c r="K24" s="254">
        <v>0.60967746925413113</v>
      </c>
      <c r="L24" s="254">
        <v>0.61699999999999999</v>
      </c>
      <c r="M24" s="254">
        <v>0.61099999999999999</v>
      </c>
      <c r="N24" s="254">
        <v>0.63</v>
      </c>
      <c r="O24" s="254">
        <v>0.6</v>
      </c>
      <c r="P24" s="273">
        <v>0.67799999999999994</v>
      </c>
      <c r="Q24" s="254">
        <v>0.59799999999999998</v>
      </c>
      <c r="R24" s="254">
        <v>0.6</v>
      </c>
      <c r="S24" s="254">
        <v>0.62</v>
      </c>
      <c r="T24" s="254">
        <v>0.63</v>
      </c>
      <c r="U24" s="254">
        <v>0.61</v>
      </c>
      <c r="V24" s="254">
        <v>0.57999999999999996</v>
      </c>
      <c r="W24" s="254">
        <v>0.62</v>
      </c>
      <c r="X24" s="254">
        <v>0.57999999999999996</v>
      </c>
      <c r="Y24" s="254">
        <v>0.59</v>
      </c>
      <c r="Z24" s="254">
        <v>0.59</v>
      </c>
      <c r="AA24" s="254">
        <v>0.59</v>
      </c>
      <c r="AB24" s="254">
        <v>0.56999999999999995</v>
      </c>
      <c r="AC24" s="254">
        <v>0.59</v>
      </c>
      <c r="AD24" s="262">
        <v>0.46999999999999992</v>
      </c>
      <c r="AE24" s="254">
        <v>0.54</v>
      </c>
      <c r="AF24" s="233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55">
        <v>1</v>
      </c>
    </row>
    <row r="25" spans="1:65">
      <c r="A25" s="35"/>
      <c r="B25" s="19">
        <v>1</v>
      </c>
      <c r="C25" s="8">
        <v>2</v>
      </c>
      <c r="D25" s="256">
        <v>0.65</v>
      </c>
      <c r="E25" s="256">
        <v>0.59599999999999997</v>
      </c>
      <c r="F25" s="271">
        <v>0.63</v>
      </c>
      <c r="G25" s="256">
        <v>0.64</v>
      </c>
      <c r="H25" s="274">
        <v>0.5</v>
      </c>
      <c r="I25" s="263">
        <v>0.39</v>
      </c>
      <c r="J25" s="274">
        <v>0.71709999999999996</v>
      </c>
      <c r="K25" s="256">
        <v>0.5703436842832752</v>
      </c>
      <c r="L25" s="256">
        <v>0.61499999999999999</v>
      </c>
      <c r="M25" s="256">
        <v>0.61299999999999999</v>
      </c>
      <c r="N25" s="256">
        <v>0.63</v>
      </c>
      <c r="O25" s="256">
        <v>0.61</v>
      </c>
      <c r="P25" s="256">
        <v>0.61250000000000004</v>
      </c>
      <c r="Q25" s="256">
        <v>0.60699999999999998</v>
      </c>
      <c r="R25" s="256">
        <v>0.57999999999999996</v>
      </c>
      <c r="S25" s="256">
        <v>0.61</v>
      </c>
      <c r="T25" s="256">
        <v>0.64</v>
      </c>
      <c r="U25" s="256">
        <v>0.6</v>
      </c>
      <c r="V25" s="256">
        <v>0.56999999999999995</v>
      </c>
      <c r="W25" s="256">
        <v>0.61</v>
      </c>
      <c r="X25" s="256">
        <v>0.56999999999999995</v>
      </c>
      <c r="Y25" s="256">
        <v>0.61</v>
      </c>
      <c r="Z25" s="256">
        <v>0.6</v>
      </c>
      <c r="AA25" s="256">
        <v>0.59</v>
      </c>
      <c r="AB25" s="256">
        <v>0.55000000000000004</v>
      </c>
      <c r="AC25" s="256">
        <v>0.56999999999999995</v>
      </c>
      <c r="AD25" s="263">
        <v>0.46999999999999992</v>
      </c>
      <c r="AE25" s="256">
        <v>0.54</v>
      </c>
      <c r="AF25" s="233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55">
        <v>21</v>
      </c>
    </row>
    <row r="26" spans="1:65">
      <c r="A26" s="35"/>
      <c r="B26" s="19">
        <v>1</v>
      </c>
      <c r="C26" s="8">
        <v>3</v>
      </c>
      <c r="D26" s="256">
        <v>0.64</v>
      </c>
      <c r="E26" s="256">
        <v>0.60599999999999998</v>
      </c>
      <c r="F26" s="271">
        <v>0.63</v>
      </c>
      <c r="G26" s="264">
        <v>0.62</v>
      </c>
      <c r="H26" s="274">
        <v>0.48</v>
      </c>
      <c r="I26" s="263">
        <v>0.39</v>
      </c>
      <c r="J26" s="274">
        <v>0.71940000000000004</v>
      </c>
      <c r="K26" s="271">
        <v>0.59270239098761479</v>
      </c>
      <c r="L26" s="27">
        <v>0.60899999999999999</v>
      </c>
      <c r="M26" s="27">
        <v>0.61499999999999999</v>
      </c>
      <c r="N26" s="27">
        <v>0.64</v>
      </c>
      <c r="O26" s="27">
        <v>0.6</v>
      </c>
      <c r="P26" s="27">
        <v>0.626</v>
      </c>
      <c r="Q26" s="27">
        <v>0.60399999999999998</v>
      </c>
      <c r="R26" s="27">
        <v>0.59</v>
      </c>
      <c r="S26" s="27">
        <v>0.6</v>
      </c>
      <c r="T26" s="27">
        <v>0.64</v>
      </c>
      <c r="U26" s="27">
        <v>0.6</v>
      </c>
      <c r="V26" s="27">
        <v>0.6</v>
      </c>
      <c r="W26" s="27">
        <v>0.61</v>
      </c>
      <c r="X26" s="27">
        <v>0.57999999999999996</v>
      </c>
      <c r="Y26" s="27">
        <v>0.6</v>
      </c>
      <c r="Z26" s="27">
        <v>0.6</v>
      </c>
      <c r="AA26" s="27">
        <v>0.59</v>
      </c>
      <c r="AB26" s="27">
        <v>0.56999999999999995</v>
      </c>
      <c r="AC26" s="27">
        <v>0.57999999999999996</v>
      </c>
      <c r="AD26" s="275">
        <v>0.42</v>
      </c>
      <c r="AE26" s="27">
        <v>0.53</v>
      </c>
      <c r="AF26" s="233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55">
        <v>16</v>
      </c>
    </row>
    <row r="27" spans="1:65">
      <c r="A27" s="35"/>
      <c r="B27" s="19">
        <v>1</v>
      </c>
      <c r="C27" s="8">
        <v>4</v>
      </c>
      <c r="D27" s="256">
        <v>0.64</v>
      </c>
      <c r="E27" s="256">
        <v>0.60399999999999998</v>
      </c>
      <c r="F27" s="271">
        <v>0.62</v>
      </c>
      <c r="G27" s="256">
        <v>0.66</v>
      </c>
      <c r="H27" s="274">
        <v>0.48</v>
      </c>
      <c r="I27" s="263">
        <v>0.38</v>
      </c>
      <c r="J27" s="274">
        <v>0.72160000000000002</v>
      </c>
      <c r="K27" s="271">
        <v>0.58257100251805771</v>
      </c>
      <c r="L27" s="27">
        <v>0.61499999999999999</v>
      </c>
      <c r="M27" s="27">
        <v>0.61299999999999999</v>
      </c>
      <c r="N27" s="27">
        <v>0.63</v>
      </c>
      <c r="O27" s="27">
        <v>0.61</v>
      </c>
      <c r="P27" s="27">
        <v>0.60949999999999993</v>
      </c>
      <c r="Q27" s="27">
        <v>0.60199999999999998</v>
      </c>
      <c r="R27" s="27">
        <v>0.59</v>
      </c>
      <c r="S27" s="27">
        <v>0.61</v>
      </c>
      <c r="T27" s="27">
        <v>0.61</v>
      </c>
      <c r="U27" s="27">
        <v>0.6</v>
      </c>
      <c r="V27" s="27">
        <v>0.57999999999999996</v>
      </c>
      <c r="W27" s="27">
        <v>0.61</v>
      </c>
      <c r="X27" s="27">
        <v>0.59</v>
      </c>
      <c r="Y27" s="27">
        <v>0.62</v>
      </c>
      <c r="Z27" s="27">
        <v>0.61</v>
      </c>
      <c r="AA27" s="27">
        <v>0.6</v>
      </c>
      <c r="AB27" s="27">
        <v>0.54</v>
      </c>
      <c r="AC27" s="27">
        <v>0.59</v>
      </c>
      <c r="AD27" s="274">
        <v>0.46999999999999992</v>
      </c>
      <c r="AE27" s="27">
        <v>0.53</v>
      </c>
      <c r="AF27" s="233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55">
        <v>0.60343687859976614</v>
      </c>
    </row>
    <row r="28" spans="1:65">
      <c r="A28" s="35"/>
      <c r="B28" s="19">
        <v>1</v>
      </c>
      <c r="C28" s="8">
        <v>5</v>
      </c>
      <c r="D28" s="256">
        <v>0.65</v>
      </c>
      <c r="E28" s="256">
        <v>0.60199999999999998</v>
      </c>
      <c r="F28" s="256">
        <v>0.62</v>
      </c>
      <c r="G28" s="256">
        <v>0.66</v>
      </c>
      <c r="H28" s="263">
        <v>0.5</v>
      </c>
      <c r="I28" s="263">
        <v>0.36</v>
      </c>
      <c r="J28" s="263">
        <v>0.72150000000000003</v>
      </c>
      <c r="K28" s="256">
        <v>0.57920602493437667</v>
      </c>
      <c r="L28" s="256">
        <v>0.61499999999999999</v>
      </c>
      <c r="M28" s="256">
        <v>0.61499999999999999</v>
      </c>
      <c r="N28" s="256">
        <v>0.64</v>
      </c>
      <c r="O28" s="256">
        <v>0.61</v>
      </c>
      <c r="P28" s="256">
        <v>0.62549999999999994</v>
      </c>
      <c r="Q28" s="256">
        <v>0.60799999999999998</v>
      </c>
      <c r="R28" s="256">
        <v>0.6</v>
      </c>
      <c r="S28" s="256">
        <v>0.6</v>
      </c>
      <c r="T28" s="256">
        <v>0.62</v>
      </c>
      <c r="U28" s="256">
        <v>0.61</v>
      </c>
      <c r="V28" s="256">
        <v>0.56999999999999995</v>
      </c>
      <c r="W28" s="256">
        <v>0.61</v>
      </c>
      <c r="X28" s="256">
        <v>0.57999999999999996</v>
      </c>
      <c r="Y28" s="256">
        <v>0.61</v>
      </c>
      <c r="Z28" s="256">
        <v>0.59</v>
      </c>
      <c r="AA28" s="256">
        <v>0.57999999999999996</v>
      </c>
      <c r="AB28" s="256">
        <v>0.56000000000000005</v>
      </c>
      <c r="AC28" s="256">
        <v>0.56999999999999995</v>
      </c>
      <c r="AD28" s="263">
        <v>0.45999999999999996</v>
      </c>
      <c r="AE28" s="256">
        <v>0.53</v>
      </c>
      <c r="AF28" s="233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55">
        <v>15</v>
      </c>
    </row>
    <row r="29" spans="1:65">
      <c r="A29" s="35"/>
      <c r="B29" s="19">
        <v>1</v>
      </c>
      <c r="C29" s="8">
        <v>6</v>
      </c>
      <c r="D29" s="256">
        <v>0.65</v>
      </c>
      <c r="E29" s="256">
        <v>0.6</v>
      </c>
      <c r="F29" s="256">
        <v>0.63</v>
      </c>
      <c r="G29" s="256">
        <v>0.66</v>
      </c>
      <c r="H29" s="263">
        <v>0.5</v>
      </c>
      <c r="I29" s="263">
        <v>0.36</v>
      </c>
      <c r="J29" s="263">
        <v>0.71120000000000005</v>
      </c>
      <c r="K29" s="256">
        <v>0.57360994638888152</v>
      </c>
      <c r="L29" s="256">
        <v>0.62</v>
      </c>
      <c r="M29" s="256">
        <v>0.60899999999999999</v>
      </c>
      <c r="N29" s="256">
        <v>0.63</v>
      </c>
      <c r="O29" s="256">
        <v>0.6</v>
      </c>
      <c r="P29" s="256">
        <v>0.62050000000000005</v>
      </c>
      <c r="Q29" s="256">
        <v>0.61499999999999999</v>
      </c>
      <c r="R29" s="256">
        <v>0.6</v>
      </c>
      <c r="S29" s="256">
        <v>0.6</v>
      </c>
      <c r="T29" s="256">
        <v>0.65</v>
      </c>
      <c r="U29" s="256">
        <v>0.62</v>
      </c>
      <c r="V29" s="256">
        <v>0.6</v>
      </c>
      <c r="W29" s="256">
        <v>0.6</v>
      </c>
      <c r="X29" s="256">
        <v>0.57999999999999996</v>
      </c>
      <c r="Y29" s="256">
        <v>0.61</v>
      </c>
      <c r="Z29" s="256">
        <v>0.6</v>
      </c>
      <c r="AA29" s="256">
        <v>0.57999999999999996</v>
      </c>
      <c r="AB29" s="256">
        <v>0.57999999999999996</v>
      </c>
      <c r="AC29" s="256">
        <v>0.56999999999999995</v>
      </c>
      <c r="AD29" s="263">
        <v>0.45000000000000007</v>
      </c>
      <c r="AE29" s="256">
        <v>0.54</v>
      </c>
      <c r="AF29" s="233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63"/>
    </row>
    <row r="30" spans="1:65">
      <c r="A30" s="35"/>
      <c r="B30" s="20" t="s">
        <v>285</v>
      </c>
      <c r="C30" s="12"/>
      <c r="D30" s="257">
        <v>0.64500000000000002</v>
      </c>
      <c r="E30" s="257">
        <v>0.60116666666666663</v>
      </c>
      <c r="F30" s="257">
        <v>0.625</v>
      </c>
      <c r="G30" s="257">
        <v>0.65</v>
      </c>
      <c r="H30" s="257">
        <v>0.49333333333333335</v>
      </c>
      <c r="I30" s="257">
        <v>0.37666666666666665</v>
      </c>
      <c r="J30" s="257">
        <v>0.71933333333333327</v>
      </c>
      <c r="K30" s="257">
        <v>0.58468508639438943</v>
      </c>
      <c r="L30" s="257">
        <v>0.61516666666666664</v>
      </c>
      <c r="M30" s="257">
        <v>0.61266666666666669</v>
      </c>
      <c r="N30" s="257">
        <v>0.6333333333333333</v>
      </c>
      <c r="O30" s="257">
        <v>0.60499999999999998</v>
      </c>
      <c r="P30" s="257">
        <v>0.6286666666666666</v>
      </c>
      <c r="Q30" s="257">
        <v>0.60566666666666669</v>
      </c>
      <c r="R30" s="257">
        <v>0.59333333333333338</v>
      </c>
      <c r="S30" s="257">
        <v>0.60666666666666669</v>
      </c>
      <c r="T30" s="257">
        <v>0.63166666666666671</v>
      </c>
      <c r="U30" s="257">
        <v>0.60666666666666669</v>
      </c>
      <c r="V30" s="257">
        <v>0.58333333333333337</v>
      </c>
      <c r="W30" s="257">
        <v>0.61</v>
      </c>
      <c r="X30" s="257">
        <v>0.57999999999999996</v>
      </c>
      <c r="Y30" s="257">
        <v>0.60666666666666658</v>
      </c>
      <c r="Z30" s="257">
        <v>0.59833333333333327</v>
      </c>
      <c r="AA30" s="257">
        <v>0.58833333333333337</v>
      </c>
      <c r="AB30" s="257">
        <v>0.56166666666666665</v>
      </c>
      <c r="AC30" s="257">
        <v>0.57833333333333325</v>
      </c>
      <c r="AD30" s="257">
        <v>0.45666666666666672</v>
      </c>
      <c r="AE30" s="257">
        <v>0.53500000000000003</v>
      </c>
      <c r="AF30" s="233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63"/>
    </row>
    <row r="31" spans="1:65">
      <c r="A31" s="35"/>
      <c r="B31" s="3" t="s">
        <v>286</v>
      </c>
      <c r="C31" s="33"/>
      <c r="D31" s="27">
        <v>0.64500000000000002</v>
      </c>
      <c r="E31" s="27">
        <v>0.60099999999999998</v>
      </c>
      <c r="F31" s="27">
        <v>0.625</v>
      </c>
      <c r="G31" s="27">
        <v>0.66</v>
      </c>
      <c r="H31" s="27">
        <v>0.5</v>
      </c>
      <c r="I31" s="27">
        <v>0.38</v>
      </c>
      <c r="J31" s="27">
        <v>0.72045000000000003</v>
      </c>
      <c r="K31" s="27">
        <v>0.58088851372621719</v>
      </c>
      <c r="L31" s="27">
        <v>0.61499999999999999</v>
      </c>
      <c r="M31" s="27">
        <v>0.61299999999999999</v>
      </c>
      <c r="N31" s="27">
        <v>0.63</v>
      </c>
      <c r="O31" s="27">
        <v>0.60499999999999998</v>
      </c>
      <c r="P31" s="27">
        <v>0.623</v>
      </c>
      <c r="Q31" s="27">
        <v>0.60549999999999993</v>
      </c>
      <c r="R31" s="27">
        <v>0.59499999999999997</v>
      </c>
      <c r="S31" s="27">
        <v>0.60499999999999998</v>
      </c>
      <c r="T31" s="27">
        <v>0.63500000000000001</v>
      </c>
      <c r="U31" s="27">
        <v>0.60499999999999998</v>
      </c>
      <c r="V31" s="27">
        <v>0.57999999999999996</v>
      </c>
      <c r="W31" s="27">
        <v>0.61</v>
      </c>
      <c r="X31" s="27">
        <v>0.57999999999999996</v>
      </c>
      <c r="Y31" s="27">
        <v>0.61</v>
      </c>
      <c r="Z31" s="27">
        <v>0.6</v>
      </c>
      <c r="AA31" s="27">
        <v>0.59</v>
      </c>
      <c r="AB31" s="27">
        <v>0.56499999999999995</v>
      </c>
      <c r="AC31" s="27">
        <v>0.57499999999999996</v>
      </c>
      <c r="AD31" s="27">
        <v>0.46499999999999997</v>
      </c>
      <c r="AE31" s="27">
        <v>0.53500000000000003</v>
      </c>
      <c r="AF31" s="233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63"/>
    </row>
    <row r="32" spans="1:65">
      <c r="A32" s="35"/>
      <c r="B32" s="3" t="s">
        <v>287</v>
      </c>
      <c r="C32" s="33"/>
      <c r="D32" s="27">
        <v>5.4772255750516656E-3</v>
      </c>
      <c r="E32" s="27">
        <v>3.6009258068817095E-3</v>
      </c>
      <c r="F32" s="27">
        <v>5.4772255750516656E-3</v>
      </c>
      <c r="G32" s="27">
        <v>1.6733200530681527E-2</v>
      </c>
      <c r="H32" s="27">
        <v>1.0327955589886455E-2</v>
      </c>
      <c r="I32" s="27">
        <v>1.3662601021279476E-2</v>
      </c>
      <c r="J32" s="27">
        <v>4.8040260892991066E-3</v>
      </c>
      <c r="K32" s="27">
        <v>1.4503243635280348E-2</v>
      </c>
      <c r="L32" s="27">
        <v>3.6009258068817091E-3</v>
      </c>
      <c r="M32" s="27">
        <v>2.3380903889000265E-3</v>
      </c>
      <c r="N32" s="27">
        <v>5.1639777949432268E-3</v>
      </c>
      <c r="O32" s="27">
        <v>5.4772255750516656E-3</v>
      </c>
      <c r="P32" s="27">
        <v>2.5085188192769562E-2</v>
      </c>
      <c r="Q32" s="27">
        <v>5.8195074247453906E-3</v>
      </c>
      <c r="R32" s="27">
        <v>8.1649658092772665E-3</v>
      </c>
      <c r="S32" s="27">
        <v>8.1649658092772665E-3</v>
      </c>
      <c r="T32" s="27">
        <v>1.4719601443879758E-2</v>
      </c>
      <c r="U32" s="27">
        <v>8.1649658092772665E-3</v>
      </c>
      <c r="V32" s="27">
        <v>1.3662601021279476E-2</v>
      </c>
      <c r="W32" s="27">
        <v>6.324555320336764E-3</v>
      </c>
      <c r="X32" s="27">
        <v>6.324555320336764E-3</v>
      </c>
      <c r="Y32" s="27">
        <v>1.0327955589886454E-2</v>
      </c>
      <c r="Z32" s="27">
        <v>7.5277265270908174E-3</v>
      </c>
      <c r="AA32" s="27">
        <v>7.5277265270908165E-3</v>
      </c>
      <c r="AB32" s="27">
        <v>1.4719601443879706E-2</v>
      </c>
      <c r="AC32" s="27">
        <v>9.8319208025017587E-3</v>
      </c>
      <c r="AD32" s="27">
        <v>1.9663841605003469E-2</v>
      </c>
      <c r="AE32" s="27">
        <v>5.4772255750516656E-3</v>
      </c>
      <c r="AF32" s="233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63"/>
    </row>
    <row r="33" spans="1:65">
      <c r="A33" s="35"/>
      <c r="B33" s="3" t="s">
        <v>86</v>
      </c>
      <c r="C33" s="33"/>
      <c r="D33" s="13">
        <v>8.4918225969793266E-3</v>
      </c>
      <c r="E33" s="13">
        <v>5.9898959914860715E-3</v>
      </c>
      <c r="F33" s="13">
        <v>8.7635609200826647E-3</v>
      </c>
      <c r="G33" s="13">
        <v>2.5743385431817731E-2</v>
      </c>
      <c r="H33" s="13">
        <v>2.0935045114634707E-2</v>
      </c>
      <c r="I33" s="13">
        <v>3.6272392091892418E-2</v>
      </c>
      <c r="J33" s="13">
        <v>6.6784422001377759E-3</v>
      </c>
      <c r="K33" s="13">
        <v>2.4805222456961099E-2</v>
      </c>
      <c r="L33" s="13">
        <v>5.8535775782417379E-3</v>
      </c>
      <c r="M33" s="13">
        <v>3.8162519949401954E-3</v>
      </c>
      <c r="N33" s="13">
        <v>8.1536491499103591E-3</v>
      </c>
      <c r="O33" s="13">
        <v>9.053265413308538E-3</v>
      </c>
      <c r="P33" s="13">
        <v>3.9902208153928261E-2</v>
      </c>
      <c r="Q33" s="13">
        <v>9.6084327321057632E-3</v>
      </c>
      <c r="R33" s="13">
        <v>1.3761178330242582E-2</v>
      </c>
      <c r="S33" s="13">
        <v>1.3458734850457033E-2</v>
      </c>
      <c r="T33" s="13">
        <v>2.3302799119598559E-2</v>
      </c>
      <c r="U33" s="13">
        <v>1.3458734850457033E-2</v>
      </c>
      <c r="V33" s="13">
        <v>2.3421601750764815E-2</v>
      </c>
      <c r="W33" s="13">
        <v>1.0368123475961909E-2</v>
      </c>
      <c r="X33" s="13">
        <v>1.090440572471856E-2</v>
      </c>
      <c r="Y33" s="13">
        <v>1.7024102620691959E-2</v>
      </c>
      <c r="Z33" s="13">
        <v>1.258115854109886E-2</v>
      </c>
      <c r="AA33" s="13">
        <v>1.2795002595621784E-2</v>
      </c>
      <c r="AB33" s="13">
        <v>2.6207005538064758E-2</v>
      </c>
      <c r="AC33" s="13">
        <v>1.7000439427956933E-2</v>
      </c>
      <c r="AD33" s="13">
        <v>4.3059507164241166E-2</v>
      </c>
      <c r="AE33" s="13">
        <v>1.0237804813180682E-2</v>
      </c>
      <c r="AF33" s="166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2"/>
    </row>
    <row r="34" spans="1:65">
      <c r="A34" s="35"/>
      <c r="B34" s="3" t="s">
        <v>288</v>
      </c>
      <c r="C34" s="33"/>
      <c r="D34" s="13">
        <v>6.8877330627651112E-2</v>
      </c>
      <c r="E34" s="13">
        <v>-3.7621365442022103E-3</v>
      </c>
      <c r="F34" s="13">
        <v>3.5733847507413818E-2</v>
      </c>
      <c r="G34" s="13">
        <v>7.716320140771038E-2</v>
      </c>
      <c r="H34" s="13">
        <v>-0.18246074970081461</v>
      </c>
      <c r="I34" s="13">
        <v>-0.37579773456886523</v>
      </c>
      <c r="J34" s="13">
        <v>0.19206060955786608</v>
      </c>
      <c r="K34" s="13">
        <v>-3.1074985421654988E-2</v>
      </c>
      <c r="L34" s="13">
        <v>1.9438301639963962E-2</v>
      </c>
      <c r="M34" s="13">
        <v>1.5295366249934217E-2</v>
      </c>
      <c r="N34" s="13">
        <v>4.9543632140846006E-2</v>
      </c>
      <c r="O34" s="13">
        <v>2.5903643871765247E-3</v>
      </c>
      <c r="P34" s="13">
        <v>4.1810152746123874E-2</v>
      </c>
      <c r="Q34" s="13">
        <v>3.6951471578512418E-3</v>
      </c>
      <c r="R34" s="13">
        <v>-1.674333409962836E-2</v>
      </c>
      <c r="S34" s="13">
        <v>5.3523213138630954E-3</v>
      </c>
      <c r="T34" s="13">
        <v>4.6781675214159657E-2</v>
      </c>
      <c r="U34" s="13">
        <v>5.3523213138630954E-3</v>
      </c>
      <c r="V34" s="13">
        <v>-3.3315075659747007E-2</v>
      </c>
      <c r="W34" s="13">
        <v>1.0876235167236015E-2</v>
      </c>
      <c r="X34" s="13">
        <v>-3.8838989513120037E-2</v>
      </c>
      <c r="Y34" s="13">
        <v>5.3523213138628734E-3</v>
      </c>
      <c r="Z34" s="13">
        <v>-8.4574633195692028E-3</v>
      </c>
      <c r="AA34" s="13">
        <v>-2.5029204879687628E-2</v>
      </c>
      <c r="AB34" s="13">
        <v>-6.922051570667076E-2</v>
      </c>
      <c r="AC34" s="13">
        <v>-4.1600946439806497E-2</v>
      </c>
      <c r="AD34" s="13">
        <v>-0.24322380208791616</v>
      </c>
      <c r="AE34" s="13">
        <v>-0.11341182653365367</v>
      </c>
      <c r="AF34" s="166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2"/>
    </row>
    <row r="35" spans="1:65">
      <c r="A35" s="35"/>
      <c r="B35" s="53" t="s">
        <v>289</v>
      </c>
      <c r="C35" s="54"/>
      <c r="D35" s="52">
        <v>1.25</v>
      </c>
      <c r="E35" s="52">
        <v>0.13</v>
      </c>
      <c r="F35" s="52">
        <v>0.62</v>
      </c>
      <c r="G35" s="52">
        <v>1.41</v>
      </c>
      <c r="H35" s="52">
        <v>3.54</v>
      </c>
      <c r="I35" s="52">
        <v>7.23</v>
      </c>
      <c r="J35" s="52">
        <v>3.6</v>
      </c>
      <c r="K35" s="52">
        <v>0.65</v>
      </c>
      <c r="L35" s="52">
        <v>0.31</v>
      </c>
      <c r="M35" s="52">
        <v>0.23</v>
      </c>
      <c r="N35" s="52">
        <v>0.89</v>
      </c>
      <c r="O35" s="52">
        <v>0.01</v>
      </c>
      <c r="P35" s="52">
        <v>0.74</v>
      </c>
      <c r="Q35" s="52">
        <v>0.01</v>
      </c>
      <c r="R35" s="52">
        <v>0.38</v>
      </c>
      <c r="S35" s="52">
        <v>0.04</v>
      </c>
      <c r="T35" s="52">
        <v>0.83</v>
      </c>
      <c r="U35" s="52">
        <v>0.04</v>
      </c>
      <c r="V35" s="52">
        <v>0.7</v>
      </c>
      <c r="W35" s="52">
        <v>0.15</v>
      </c>
      <c r="X35" s="52">
        <v>0.8</v>
      </c>
      <c r="Y35" s="52">
        <v>0.04</v>
      </c>
      <c r="Z35" s="52">
        <v>0.22</v>
      </c>
      <c r="AA35" s="52">
        <v>0.54</v>
      </c>
      <c r="AB35" s="52">
        <v>1.38</v>
      </c>
      <c r="AC35" s="52">
        <v>0.85</v>
      </c>
      <c r="AD35" s="52">
        <v>4.7</v>
      </c>
      <c r="AE35" s="52">
        <v>2.2200000000000002</v>
      </c>
      <c r="AF35" s="166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2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BM36" s="62"/>
    </row>
    <row r="37" spans="1:65">
      <c r="BM37" s="62"/>
    </row>
    <row r="38" spans="1:65">
      <c r="BM38" s="62"/>
    </row>
    <row r="39" spans="1:65">
      <c r="BM39" s="62"/>
    </row>
    <row r="40" spans="1:65">
      <c r="BM40" s="62"/>
    </row>
    <row r="41" spans="1:65">
      <c r="BM41" s="62"/>
    </row>
    <row r="42" spans="1:65">
      <c r="BM42" s="62"/>
    </row>
    <row r="43" spans="1:65">
      <c r="BM43" s="62"/>
    </row>
    <row r="44" spans="1:65">
      <c r="BM44" s="62"/>
    </row>
    <row r="45" spans="1:65">
      <c r="BM45" s="62"/>
    </row>
    <row r="46" spans="1:65">
      <c r="BM46" s="62"/>
    </row>
    <row r="47" spans="1:65">
      <c r="BM47" s="62"/>
    </row>
    <row r="48" spans="1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2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3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  <row r="102" spans="65:65">
      <c r="BM102" s="64"/>
    </row>
    <row r="103" spans="65:65">
      <c r="BM103" s="64"/>
    </row>
    <row r="104" spans="65:65">
      <c r="BM104" s="64"/>
    </row>
    <row r="105" spans="65:65">
      <c r="BM105" s="64"/>
    </row>
    <row r="106" spans="65:65">
      <c r="BM106" s="64"/>
    </row>
    <row r="107" spans="65:65">
      <c r="BM107" s="64"/>
    </row>
    <row r="108" spans="65:65">
      <c r="BM108" s="64"/>
    </row>
    <row r="109" spans="65:65">
      <c r="BM109" s="64"/>
    </row>
    <row r="110" spans="65:65">
      <c r="BM110" s="64"/>
    </row>
    <row r="111" spans="65:65">
      <c r="BM111" s="64"/>
    </row>
    <row r="112" spans="65:65">
      <c r="BM112" s="64"/>
    </row>
    <row r="113" spans="65:65">
      <c r="BM113" s="64"/>
    </row>
    <row r="114" spans="65:65">
      <c r="BM114" s="64"/>
    </row>
    <row r="115" spans="65:65">
      <c r="BM115" s="64"/>
    </row>
    <row r="116" spans="65:65">
      <c r="BM116" s="64"/>
    </row>
    <row r="117" spans="65:65">
      <c r="BM117" s="64"/>
    </row>
    <row r="118" spans="65:65">
      <c r="BM118" s="64"/>
    </row>
    <row r="119" spans="65:65">
      <c r="BM119" s="64"/>
    </row>
  </sheetData>
  <dataConsolidate/>
  <conditionalFormatting sqref="B6:F11 B24:AE29">
    <cfRule type="expression" dxfId="11" priority="6">
      <formula>AND($B6&lt;&gt;$B5,NOT(ISBLANK(INDIRECT(Anlyt_LabRefThisCol))))</formula>
    </cfRule>
  </conditionalFormatting>
  <conditionalFormatting sqref="C2:F17 C20:AE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557F-9BB1-4B46-82D9-914BF6A0D5FE}">
  <sheetPr codeName="Sheet16"/>
  <dimension ref="A1:BN101"/>
  <sheetViews>
    <sheetView zoomScale="104" zoomScaleNormal="104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586</v>
      </c>
      <c r="BM1" s="32" t="s">
        <v>66</v>
      </c>
    </row>
    <row r="2" spans="1:66" ht="15">
      <c r="A2" s="28" t="s">
        <v>127</v>
      </c>
      <c r="B2" s="18" t="s">
        <v>115</v>
      </c>
      <c r="C2" s="15" t="s">
        <v>116</v>
      </c>
      <c r="D2" s="16" t="s">
        <v>243</v>
      </c>
      <c r="E2" s="17" t="s">
        <v>243</v>
      </c>
      <c r="F2" s="17" t="s">
        <v>243</v>
      </c>
      <c r="G2" s="17" t="s">
        <v>243</v>
      </c>
      <c r="H2" s="17" t="s">
        <v>243</v>
      </c>
      <c r="I2" s="17" t="s">
        <v>243</v>
      </c>
      <c r="J2" s="17" t="s">
        <v>243</v>
      </c>
      <c r="K2" s="17" t="s">
        <v>243</v>
      </c>
      <c r="L2" s="17" t="s">
        <v>243</v>
      </c>
      <c r="M2" s="17" t="s">
        <v>243</v>
      </c>
      <c r="N2" s="17" t="s">
        <v>243</v>
      </c>
      <c r="O2" s="17" t="s">
        <v>243</v>
      </c>
      <c r="P2" s="17" t="s">
        <v>243</v>
      </c>
      <c r="Q2" s="17" t="s">
        <v>243</v>
      </c>
      <c r="R2" s="17" t="s">
        <v>243</v>
      </c>
      <c r="S2" s="17" t="s">
        <v>243</v>
      </c>
      <c r="T2" s="17" t="s">
        <v>243</v>
      </c>
      <c r="U2" s="17" t="s">
        <v>243</v>
      </c>
      <c r="V2" s="17" t="s">
        <v>243</v>
      </c>
      <c r="W2" s="16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244</v>
      </c>
      <c r="C3" s="8" t="s">
        <v>244</v>
      </c>
      <c r="D3" s="164" t="s">
        <v>246</v>
      </c>
      <c r="E3" s="165" t="s">
        <v>247</v>
      </c>
      <c r="F3" s="165" t="s">
        <v>248</v>
      </c>
      <c r="G3" s="165" t="s">
        <v>249</v>
      </c>
      <c r="H3" s="165" t="s">
        <v>251</v>
      </c>
      <c r="I3" s="165" t="s">
        <v>256</v>
      </c>
      <c r="J3" s="165" t="s">
        <v>257</v>
      </c>
      <c r="K3" s="165" t="s">
        <v>259</v>
      </c>
      <c r="L3" s="165" t="s">
        <v>260</v>
      </c>
      <c r="M3" s="165" t="s">
        <v>307</v>
      </c>
      <c r="N3" s="165" t="s">
        <v>263</v>
      </c>
      <c r="O3" s="165" t="s">
        <v>264</v>
      </c>
      <c r="P3" s="165" t="s">
        <v>267</v>
      </c>
      <c r="Q3" s="165" t="s">
        <v>270</v>
      </c>
      <c r="R3" s="165" t="s">
        <v>271</v>
      </c>
      <c r="S3" s="165" t="s">
        <v>273</v>
      </c>
      <c r="T3" s="165" t="s">
        <v>275</v>
      </c>
      <c r="U3" s="165" t="s">
        <v>276</v>
      </c>
      <c r="V3" s="165" t="s">
        <v>277</v>
      </c>
      <c r="W3" s="16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229</v>
      </c>
    </row>
    <row r="4" spans="1:66">
      <c r="A4" s="35"/>
      <c r="B4" s="19"/>
      <c r="C4" s="8"/>
      <c r="D4" s="9" t="s">
        <v>311</v>
      </c>
      <c r="E4" s="10" t="s">
        <v>311</v>
      </c>
      <c r="F4" s="10" t="s">
        <v>311</v>
      </c>
      <c r="G4" s="10" t="s">
        <v>311</v>
      </c>
      <c r="H4" s="10" t="s">
        <v>311</v>
      </c>
      <c r="I4" s="10" t="s">
        <v>311</v>
      </c>
      <c r="J4" s="10" t="s">
        <v>311</v>
      </c>
      <c r="K4" s="10" t="s">
        <v>311</v>
      </c>
      <c r="L4" s="10" t="s">
        <v>311</v>
      </c>
      <c r="M4" s="10" t="s">
        <v>311</v>
      </c>
      <c r="N4" s="10" t="s">
        <v>312</v>
      </c>
      <c r="O4" s="10" t="s">
        <v>312</v>
      </c>
      <c r="P4" s="10" t="s">
        <v>311</v>
      </c>
      <c r="Q4" s="10" t="s">
        <v>311</v>
      </c>
      <c r="R4" s="10" t="s">
        <v>311</v>
      </c>
      <c r="S4" s="10" t="s">
        <v>311</v>
      </c>
      <c r="T4" s="10" t="s">
        <v>311</v>
      </c>
      <c r="U4" s="10" t="s">
        <v>311</v>
      </c>
      <c r="V4" s="10" t="s">
        <v>311</v>
      </c>
      <c r="W4" s="16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166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2">
        <v>2.87</v>
      </c>
      <c r="E6" s="22">
        <v>2.69</v>
      </c>
      <c r="F6" s="23">
        <v>2.78</v>
      </c>
      <c r="G6" s="22">
        <v>2.79</v>
      </c>
      <c r="H6" s="23">
        <v>2.67</v>
      </c>
      <c r="I6" s="22">
        <v>2.71</v>
      </c>
      <c r="J6" s="23">
        <v>2.73</v>
      </c>
      <c r="K6" s="22">
        <v>2.7945200000000003</v>
      </c>
      <c r="L6" s="22">
        <v>2.77</v>
      </c>
      <c r="M6" s="22">
        <v>2.6778</v>
      </c>
      <c r="N6" s="22">
        <v>2.74</v>
      </c>
      <c r="O6" s="157">
        <v>2.5299999999999998</v>
      </c>
      <c r="P6" s="22">
        <v>2.7</v>
      </c>
      <c r="Q6" s="22">
        <v>2.68</v>
      </c>
      <c r="R6" s="22">
        <v>2.65</v>
      </c>
      <c r="S6" s="22">
        <v>2.6</v>
      </c>
      <c r="T6" s="22">
        <v>2.68</v>
      </c>
      <c r="U6" s="22">
        <v>2.84</v>
      </c>
      <c r="V6" s="22">
        <v>2.67</v>
      </c>
      <c r="W6" s="16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2.86</v>
      </c>
      <c r="E7" s="10">
        <v>2.7</v>
      </c>
      <c r="F7" s="25">
        <v>2.78</v>
      </c>
      <c r="G7" s="10">
        <v>2.8</v>
      </c>
      <c r="H7" s="25">
        <v>2.66</v>
      </c>
      <c r="I7" s="10">
        <v>2.79</v>
      </c>
      <c r="J7" s="25">
        <v>2.72</v>
      </c>
      <c r="K7" s="10">
        <v>2.74966</v>
      </c>
      <c r="L7" s="10">
        <v>2.77</v>
      </c>
      <c r="M7" s="10">
        <v>2.6810999999999998</v>
      </c>
      <c r="N7" s="10">
        <v>2.72</v>
      </c>
      <c r="O7" s="10">
        <v>2.65</v>
      </c>
      <c r="P7" s="10">
        <v>2.68</v>
      </c>
      <c r="Q7" s="10">
        <v>2.67</v>
      </c>
      <c r="R7" s="10">
        <v>2.65</v>
      </c>
      <c r="S7" s="10">
        <v>2.59</v>
      </c>
      <c r="T7" s="10">
        <v>2.67</v>
      </c>
      <c r="U7" s="10">
        <v>2.76</v>
      </c>
      <c r="V7" s="10">
        <v>2.68</v>
      </c>
      <c r="W7" s="166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2.86</v>
      </c>
      <c r="E8" s="10">
        <v>2.7</v>
      </c>
      <c r="F8" s="25">
        <v>2.76</v>
      </c>
      <c r="G8" s="10">
        <v>2.82</v>
      </c>
      <c r="H8" s="25">
        <v>2.67</v>
      </c>
      <c r="I8" s="10">
        <v>2.78</v>
      </c>
      <c r="J8" s="25">
        <v>2.72</v>
      </c>
      <c r="K8" s="25">
        <v>2.7247599999999998</v>
      </c>
      <c r="L8" s="11">
        <v>2.77</v>
      </c>
      <c r="M8" s="11">
        <v>2.6815000000000002</v>
      </c>
      <c r="N8" s="11">
        <v>2.8</v>
      </c>
      <c r="O8" s="11">
        <v>2.63</v>
      </c>
      <c r="P8" s="11">
        <v>2.64</v>
      </c>
      <c r="Q8" s="11">
        <v>2.64</v>
      </c>
      <c r="R8" s="162">
        <v>2.91</v>
      </c>
      <c r="S8" s="11">
        <v>2.61</v>
      </c>
      <c r="T8" s="11">
        <v>2.66</v>
      </c>
      <c r="U8" s="11">
        <v>2.9</v>
      </c>
      <c r="V8" s="11">
        <v>2.68</v>
      </c>
      <c r="W8" s="16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2.78</v>
      </c>
      <c r="E9" s="10">
        <v>2.75</v>
      </c>
      <c r="F9" s="25">
        <v>2.76</v>
      </c>
      <c r="G9" s="10">
        <v>2.81</v>
      </c>
      <c r="H9" s="25">
        <v>2.7</v>
      </c>
      <c r="I9" s="10">
        <v>2.93</v>
      </c>
      <c r="J9" s="25">
        <v>2.69</v>
      </c>
      <c r="K9" s="25">
        <v>2.7008200000000002</v>
      </c>
      <c r="L9" s="11">
        <v>2.76</v>
      </c>
      <c r="M9" s="11">
        <v>2.7029000000000001</v>
      </c>
      <c r="N9" s="11">
        <v>2.76</v>
      </c>
      <c r="O9" s="11">
        <v>2.65</v>
      </c>
      <c r="P9" s="11">
        <v>2.68</v>
      </c>
      <c r="Q9" s="11">
        <v>2.64</v>
      </c>
      <c r="R9" s="11">
        <v>2.65</v>
      </c>
      <c r="S9" s="11">
        <v>2.64</v>
      </c>
      <c r="T9" s="11">
        <v>2.65</v>
      </c>
      <c r="U9" s="11">
        <v>2.73</v>
      </c>
      <c r="V9" s="11">
        <v>2.67</v>
      </c>
      <c r="W9" s="166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2.7220894736842105</v>
      </c>
      <c r="BN9" s="32"/>
    </row>
    <row r="10" spans="1:66">
      <c r="A10" s="35"/>
      <c r="B10" s="19">
        <v>1</v>
      </c>
      <c r="C10" s="8">
        <v>5</v>
      </c>
      <c r="D10" s="10">
        <v>2.85</v>
      </c>
      <c r="E10" s="10">
        <v>2.69</v>
      </c>
      <c r="F10" s="10">
        <v>2.72</v>
      </c>
      <c r="G10" s="10">
        <v>2.85</v>
      </c>
      <c r="H10" s="10">
        <v>2.62</v>
      </c>
      <c r="I10" s="160">
        <v>2.96</v>
      </c>
      <c r="J10" s="10">
        <v>2.72</v>
      </c>
      <c r="K10" s="10">
        <v>2.7021799999999998</v>
      </c>
      <c r="L10" s="10">
        <v>2.77</v>
      </c>
      <c r="M10" s="10">
        <v>2.7017000000000002</v>
      </c>
      <c r="N10" s="10">
        <v>2.78</v>
      </c>
      <c r="O10" s="10">
        <v>2.67</v>
      </c>
      <c r="P10" s="10">
        <v>2.72</v>
      </c>
      <c r="Q10" s="10">
        <v>2.68</v>
      </c>
      <c r="R10" s="10">
        <v>2.68</v>
      </c>
      <c r="S10" s="10">
        <v>2.62</v>
      </c>
      <c r="T10" s="10">
        <v>2.66</v>
      </c>
      <c r="U10" s="10">
        <v>2.86</v>
      </c>
      <c r="V10" s="10">
        <v>2.67</v>
      </c>
      <c r="W10" s="16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17</v>
      </c>
    </row>
    <row r="11" spans="1:66">
      <c r="A11" s="35"/>
      <c r="B11" s="19">
        <v>1</v>
      </c>
      <c r="C11" s="8">
        <v>6</v>
      </c>
      <c r="D11" s="10">
        <v>2.85</v>
      </c>
      <c r="E11" s="10">
        <v>2.7</v>
      </c>
      <c r="F11" s="10">
        <v>2.76</v>
      </c>
      <c r="G11" s="10">
        <v>2.86</v>
      </c>
      <c r="H11" s="10">
        <v>2.7</v>
      </c>
      <c r="I11" s="10">
        <v>2.87</v>
      </c>
      <c r="J11" s="10">
        <v>2.71</v>
      </c>
      <c r="K11" s="10">
        <v>2.6838600000000001</v>
      </c>
      <c r="L11" s="10">
        <v>2.77</v>
      </c>
      <c r="M11" s="10">
        <v>2.6993999999999998</v>
      </c>
      <c r="N11" s="10">
        <v>2.77</v>
      </c>
      <c r="O11" s="10">
        <v>2.67</v>
      </c>
      <c r="P11" s="10">
        <v>2.66</v>
      </c>
      <c r="Q11" s="10">
        <v>2.7</v>
      </c>
      <c r="R11" s="10">
        <v>2.71</v>
      </c>
      <c r="S11" s="10">
        <v>2.63</v>
      </c>
      <c r="T11" s="10">
        <v>2.67</v>
      </c>
      <c r="U11" s="10">
        <v>2.8</v>
      </c>
      <c r="V11" s="10">
        <v>2.68</v>
      </c>
      <c r="W11" s="166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20" t="s">
        <v>285</v>
      </c>
      <c r="C12" s="12"/>
      <c r="D12" s="26">
        <v>2.8450000000000002</v>
      </c>
      <c r="E12" s="26">
        <v>2.7050000000000001</v>
      </c>
      <c r="F12" s="26">
        <v>2.7600000000000002</v>
      </c>
      <c r="G12" s="26">
        <v>2.8216666666666668</v>
      </c>
      <c r="H12" s="26">
        <v>2.67</v>
      </c>
      <c r="I12" s="26">
        <v>2.84</v>
      </c>
      <c r="J12" s="26">
        <v>2.7149999999999999</v>
      </c>
      <c r="K12" s="26">
        <v>2.7259666666666669</v>
      </c>
      <c r="L12" s="26">
        <v>2.7683333333333331</v>
      </c>
      <c r="M12" s="26">
        <v>2.6907333333333336</v>
      </c>
      <c r="N12" s="26">
        <v>2.7616666666666667</v>
      </c>
      <c r="O12" s="26">
        <v>2.6333333333333333</v>
      </c>
      <c r="P12" s="26">
        <v>2.68</v>
      </c>
      <c r="Q12" s="26">
        <v>2.6683333333333334</v>
      </c>
      <c r="R12" s="26">
        <v>2.7083333333333335</v>
      </c>
      <c r="S12" s="26">
        <v>2.6149999999999998</v>
      </c>
      <c r="T12" s="26">
        <v>2.665</v>
      </c>
      <c r="U12" s="26">
        <v>2.8149999999999999</v>
      </c>
      <c r="V12" s="26">
        <v>2.6750000000000003</v>
      </c>
      <c r="W12" s="166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3" t="s">
        <v>286</v>
      </c>
      <c r="C13" s="33"/>
      <c r="D13" s="11">
        <v>2.855</v>
      </c>
      <c r="E13" s="11">
        <v>2.7</v>
      </c>
      <c r="F13" s="11">
        <v>2.76</v>
      </c>
      <c r="G13" s="11">
        <v>2.8149999999999999</v>
      </c>
      <c r="H13" s="11">
        <v>2.67</v>
      </c>
      <c r="I13" s="11">
        <v>2.83</v>
      </c>
      <c r="J13" s="11">
        <v>2.72</v>
      </c>
      <c r="K13" s="11">
        <v>2.71347</v>
      </c>
      <c r="L13" s="11">
        <v>2.77</v>
      </c>
      <c r="M13" s="11">
        <v>2.6904500000000002</v>
      </c>
      <c r="N13" s="11">
        <v>2.7649999999999997</v>
      </c>
      <c r="O13" s="11">
        <v>2.65</v>
      </c>
      <c r="P13" s="11">
        <v>2.68</v>
      </c>
      <c r="Q13" s="11">
        <v>2.6749999999999998</v>
      </c>
      <c r="R13" s="11">
        <v>2.665</v>
      </c>
      <c r="S13" s="11">
        <v>2.6150000000000002</v>
      </c>
      <c r="T13" s="11">
        <v>2.665</v>
      </c>
      <c r="U13" s="11">
        <v>2.82</v>
      </c>
      <c r="V13" s="11">
        <v>2.6749999999999998</v>
      </c>
      <c r="W13" s="16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3" t="s">
        <v>287</v>
      </c>
      <c r="C14" s="33"/>
      <c r="D14" s="27">
        <v>3.271085446759233E-2</v>
      </c>
      <c r="E14" s="27">
        <v>2.2583179581272424E-2</v>
      </c>
      <c r="F14" s="27">
        <v>2.1908902300206503E-2</v>
      </c>
      <c r="G14" s="27">
        <v>2.7868739954771307E-2</v>
      </c>
      <c r="H14" s="27">
        <v>2.966479394838268E-2</v>
      </c>
      <c r="I14" s="27">
        <v>9.6332756630338412E-2</v>
      </c>
      <c r="J14" s="27">
        <v>1.3784048752090283E-2</v>
      </c>
      <c r="K14" s="27">
        <v>4.0579604072325214E-2</v>
      </c>
      <c r="L14" s="27">
        <v>4.0824829046387243E-3</v>
      </c>
      <c r="M14" s="27">
        <v>1.1736552588672171E-2</v>
      </c>
      <c r="N14" s="27">
        <v>2.8577380332470252E-2</v>
      </c>
      <c r="O14" s="27">
        <v>5.2788887719544458E-2</v>
      </c>
      <c r="P14" s="27">
        <v>2.8284271247461926E-2</v>
      </c>
      <c r="Q14" s="27">
        <v>2.4013884872437184E-2</v>
      </c>
      <c r="R14" s="27">
        <v>0.10166939887039109</v>
      </c>
      <c r="S14" s="27">
        <v>1.870828693386976E-2</v>
      </c>
      <c r="T14" s="27">
        <v>1.0488088481701546E-2</v>
      </c>
      <c r="U14" s="27">
        <v>6.3796551630946316E-2</v>
      </c>
      <c r="V14" s="27">
        <v>5.4772255750517879E-3</v>
      </c>
      <c r="W14" s="233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3"/>
    </row>
    <row r="15" spans="1:66">
      <c r="A15" s="35"/>
      <c r="B15" s="3" t="s">
        <v>86</v>
      </c>
      <c r="C15" s="33"/>
      <c r="D15" s="13">
        <v>1.1497664136236319E-2</v>
      </c>
      <c r="E15" s="13">
        <v>8.3486800670138344E-3</v>
      </c>
      <c r="F15" s="13">
        <v>7.938008079784965E-3</v>
      </c>
      <c r="G15" s="13">
        <v>9.876694608897096E-3</v>
      </c>
      <c r="H15" s="13">
        <v>1.1110409718495386E-2</v>
      </c>
      <c r="I15" s="13">
        <v>3.3919984728992401E-2</v>
      </c>
      <c r="J15" s="13">
        <v>5.0769976987441187E-3</v>
      </c>
      <c r="K15" s="13">
        <v>1.4886317051685107E-2</v>
      </c>
      <c r="L15" s="13">
        <v>1.474707852367992E-3</v>
      </c>
      <c r="M15" s="13">
        <v>4.3618416003092728E-3</v>
      </c>
      <c r="N15" s="13">
        <v>1.0347874592324774E-2</v>
      </c>
      <c r="O15" s="13">
        <v>2.0046413058054859E-2</v>
      </c>
      <c r="P15" s="13">
        <v>1.0553832555023106E-2</v>
      </c>
      <c r="Q15" s="13">
        <v>8.9995820883587187E-3</v>
      </c>
      <c r="R15" s="13">
        <v>3.7539470352144402E-2</v>
      </c>
      <c r="S15" s="13">
        <v>7.1542206248067924E-3</v>
      </c>
      <c r="T15" s="13">
        <v>3.9354928636778789E-3</v>
      </c>
      <c r="U15" s="13">
        <v>2.2663073403533327E-2</v>
      </c>
      <c r="V15" s="13">
        <v>2.0475609626361821E-3</v>
      </c>
      <c r="W15" s="16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3" t="s">
        <v>288</v>
      </c>
      <c r="C16" s="33"/>
      <c r="D16" s="13">
        <v>4.5153007461373518E-2</v>
      </c>
      <c r="E16" s="13">
        <v>-6.2780719919102168E-3</v>
      </c>
      <c r="F16" s="13">
        <v>1.392699493616556E-2</v>
      </c>
      <c r="G16" s="13">
        <v>3.6581160885826192E-2</v>
      </c>
      <c r="H16" s="13">
        <v>-1.9135841855231206E-2</v>
      </c>
      <c r="I16" s="13">
        <v>4.331618319518471E-2</v>
      </c>
      <c r="J16" s="13">
        <v>-2.6044234595328231E-3</v>
      </c>
      <c r="K16" s="13">
        <v>1.4243444309745001E-3</v>
      </c>
      <c r="L16" s="13">
        <v>1.6988368713146684E-2</v>
      </c>
      <c r="M16" s="13">
        <v>-1.1519143898101936E-2</v>
      </c>
      <c r="N16" s="13">
        <v>1.4539269691561829E-2</v>
      </c>
      <c r="O16" s="13">
        <v>-3.2605886473948353E-2</v>
      </c>
      <c r="P16" s="13">
        <v>-1.5462193322853701E-2</v>
      </c>
      <c r="Q16" s="13">
        <v>-1.9748116610627364E-2</v>
      </c>
      <c r="R16" s="13">
        <v>-5.0535224811176782E-3</v>
      </c>
      <c r="S16" s="13">
        <v>-3.9340908783306983E-2</v>
      </c>
      <c r="T16" s="13">
        <v>-2.0972666121419903E-2</v>
      </c>
      <c r="U16" s="13">
        <v>3.4132061864241336E-2</v>
      </c>
      <c r="V16" s="13">
        <v>-1.7299017589042398E-2</v>
      </c>
      <c r="W16" s="16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53" t="s">
        <v>289</v>
      </c>
      <c r="C17" s="54"/>
      <c r="D17" s="52">
        <v>2.13</v>
      </c>
      <c r="E17" s="52">
        <v>0.05</v>
      </c>
      <c r="F17" s="52">
        <v>0.8</v>
      </c>
      <c r="G17" s="52">
        <v>1.76</v>
      </c>
      <c r="H17" s="52">
        <v>0.6</v>
      </c>
      <c r="I17" s="52">
        <v>2.0499999999999998</v>
      </c>
      <c r="J17" s="52">
        <v>0.1</v>
      </c>
      <c r="K17" s="52">
        <v>0.27</v>
      </c>
      <c r="L17" s="52">
        <v>0.93</v>
      </c>
      <c r="M17" s="52">
        <v>0.27</v>
      </c>
      <c r="N17" s="52">
        <v>0.83</v>
      </c>
      <c r="O17" s="52">
        <v>1.17</v>
      </c>
      <c r="P17" s="52">
        <v>0.44</v>
      </c>
      <c r="Q17" s="52">
        <v>0.62</v>
      </c>
      <c r="R17" s="52">
        <v>0</v>
      </c>
      <c r="S17" s="52">
        <v>1.45</v>
      </c>
      <c r="T17" s="52">
        <v>0.67</v>
      </c>
      <c r="U17" s="52">
        <v>1.66</v>
      </c>
      <c r="V17" s="52">
        <v>0.52</v>
      </c>
      <c r="W17" s="16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BM18" s="62"/>
    </row>
    <row r="19" spans="1:65">
      <c r="BM19" s="62"/>
    </row>
    <row r="20" spans="1:65">
      <c r="BM20" s="62"/>
    </row>
    <row r="21" spans="1:65">
      <c r="BM21" s="62"/>
    </row>
    <row r="22" spans="1:65">
      <c r="BM22" s="62"/>
    </row>
    <row r="23" spans="1:65">
      <c r="BM23" s="62"/>
    </row>
    <row r="24" spans="1:65">
      <c r="BM24" s="62"/>
    </row>
    <row r="25" spans="1:65">
      <c r="BM25" s="62"/>
    </row>
    <row r="26" spans="1:65">
      <c r="BM26" s="62"/>
    </row>
    <row r="27" spans="1:65">
      <c r="BM27" s="62"/>
    </row>
    <row r="28" spans="1:65">
      <c r="BM28" s="62"/>
    </row>
    <row r="29" spans="1:65">
      <c r="BM29" s="62"/>
    </row>
    <row r="30" spans="1:65">
      <c r="BM30" s="62"/>
    </row>
    <row r="31" spans="1:65">
      <c r="BM31" s="62"/>
    </row>
    <row r="32" spans="1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V11">
    <cfRule type="expression" dxfId="8" priority="3">
      <formula>AND($B6&lt;&gt;$B5,NOT(ISBLANK(INDIRECT(Anlyt_LabRefThisCol))))</formula>
    </cfRule>
  </conditionalFormatting>
  <conditionalFormatting sqref="C2:V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0966-4370-4F3D-852F-1DCE28FA1176}">
  <sheetPr codeName="Sheet17"/>
  <dimension ref="A1:BN983"/>
  <sheetViews>
    <sheetView zoomScale="114" zoomScaleNormal="114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61" bestFit="1" customWidth="1"/>
    <col min="66" max="16384" width="9.140625" style="2"/>
  </cols>
  <sheetData>
    <row r="1" spans="1:66" ht="19.5">
      <c r="B1" s="37" t="s">
        <v>587</v>
      </c>
      <c r="BM1" s="32" t="s">
        <v>66</v>
      </c>
    </row>
    <row r="2" spans="1:66" ht="19.5">
      <c r="A2" s="28" t="s">
        <v>121</v>
      </c>
      <c r="B2" s="18" t="s">
        <v>115</v>
      </c>
      <c r="C2" s="15" t="s">
        <v>116</v>
      </c>
      <c r="D2" s="16" t="s">
        <v>243</v>
      </c>
      <c r="E2" s="17" t="s">
        <v>243</v>
      </c>
      <c r="F2" s="17" t="s">
        <v>243</v>
      </c>
      <c r="G2" s="17" t="s">
        <v>243</v>
      </c>
      <c r="H2" s="17" t="s">
        <v>243</v>
      </c>
      <c r="I2" s="17" t="s">
        <v>243</v>
      </c>
      <c r="J2" s="17" t="s">
        <v>243</v>
      </c>
      <c r="K2" s="17" t="s">
        <v>243</v>
      </c>
      <c r="L2" s="17" t="s">
        <v>243</v>
      </c>
      <c r="M2" s="17" t="s">
        <v>243</v>
      </c>
      <c r="N2" s="17" t="s">
        <v>243</v>
      </c>
      <c r="O2" s="17" t="s">
        <v>243</v>
      </c>
      <c r="P2" s="17" t="s">
        <v>243</v>
      </c>
      <c r="Q2" s="17" t="s">
        <v>243</v>
      </c>
      <c r="R2" s="17" t="s">
        <v>243</v>
      </c>
      <c r="S2" s="17" t="s">
        <v>243</v>
      </c>
      <c r="T2" s="17" t="s">
        <v>243</v>
      </c>
      <c r="U2" s="16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244</v>
      </c>
      <c r="C3" s="8" t="s">
        <v>244</v>
      </c>
      <c r="D3" s="164" t="s">
        <v>246</v>
      </c>
      <c r="E3" s="165" t="s">
        <v>248</v>
      </c>
      <c r="F3" s="165" t="s">
        <v>249</v>
      </c>
      <c r="G3" s="165" t="s">
        <v>251</v>
      </c>
      <c r="H3" s="165" t="s">
        <v>257</v>
      </c>
      <c r="I3" s="165" t="s">
        <v>258</v>
      </c>
      <c r="J3" s="165" t="s">
        <v>260</v>
      </c>
      <c r="K3" s="165" t="s">
        <v>307</v>
      </c>
      <c r="L3" s="165" t="s">
        <v>261</v>
      </c>
      <c r="M3" s="165" t="s">
        <v>263</v>
      </c>
      <c r="N3" s="165" t="s">
        <v>264</v>
      </c>
      <c r="O3" s="165" t="s">
        <v>265</v>
      </c>
      <c r="P3" s="165" t="s">
        <v>267</v>
      </c>
      <c r="Q3" s="165" t="s">
        <v>270</v>
      </c>
      <c r="R3" s="165" t="s">
        <v>271</v>
      </c>
      <c r="S3" s="165" t="s">
        <v>275</v>
      </c>
      <c r="T3" s="165" t="s">
        <v>276</v>
      </c>
      <c r="U3" s="166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101</v>
      </c>
      <c r="E4" s="10" t="s">
        <v>101</v>
      </c>
      <c r="F4" s="10" t="s">
        <v>101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0" t="s">
        <v>101</v>
      </c>
      <c r="M4" s="10" t="s">
        <v>101</v>
      </c>
      <c r="N4" s="10" t="s">
        <v>101</v>
      </c>
      <c r="O4" s="10" t="s">
        <v>101</v>
      </c>
      <c r="P4" s="10" t="s">
        <v>101</v>
      </c>
      <c r="Q4" s="10" t="s">
        <v>101</v>
      </c>
      <c r="R4" s="10" t="s">
        <v>101</v>
      </c>
      <c r="S4" s="10" t="s">
        <v>101</v>
      </c>
      <c r="T4" s="10" t="s">
        <v>101</v>
      </c>
      <c r="U4" s="166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166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2">
        <v>5.53</v>
      </c>
      <c r="E6" s="22">
        <v>5.61</v>
      </c>
      <c r="F6" s="23">
        <v>5.5609999999999999</v>
      </c>
      <c r="G6" s="158">
        <v>5.22</v>
      </c>
      <c r="H6" s="23">
        <v>5.57</v>
      </c>
      <c r="I6" s="22">
        <v>5.52</v>
      </c>
      <c r="J6" s="168">
        <v>5.74</v>
      </c>
      <c r="K6" s="22">
        <v>5.5942600000000002</v>
      </c>
      <c r="L6" s="22">
        <v>5.5560316799999994</v>
      </c>
      <c r="M6" s="22">
        <v>5.6</v>
      </c>
      <c r="N6" s="22">
        <v>5.56</v>
      </c>
      <c r="O6" s="22">
        <v>5.59</v>
      </c>
      <c r="P6" s="22">
        <v>5.5</v>
      </c>
      <c r="Q6" s="22">
        <v>5.59</v>
      </c>
      <c r="R6" s="22">
        <v>5.6239999999999997</v>
      </c>
      <c r="S6" s="22">
        <v>5.51</v>
      </c>
      <c r="T6" s="157">
        <v>4.84</v>
      </c>
      <c r="U6" s="166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5.53</v>
      </c>
      <c r="E7" s="10">
        <v>5.62</v>
      </c>
      <c r="F7" s="25">
        <v>5.5540000000000003</v>
      </c>
      <c r="G7" s="159">
        <v>5.22</v>
      </c>
      <c r="H7" s="25">
        <v>5.55</v>
      </c>
      <c r="I7" s="10">
        <v>5.55</v>
      </c>
      <c r="J7" s="161">
        <v>5.75</v>
      </c>
      <c r="K7" s="10">
        <v>5.5305200000000001</v>
      </c>
      <c r="L7" s="10">
        <v>5.5115693135999999</v>
      </c>
      <c r="M7" s="10">
        <v>5.6</v>
      </c>
      <c r="N7" s="10">
        <v>5.56</v>
      </c>
      <c r="O7" s="10">
        <v>5.61</v>
      </c>
      <c r="P7" s="10">
        <v>5.51</v>
      </c>
      <c r="Q7" s="10">
        <v>5.52</v>
      </c>
      <c r="R7" s="10">
        <v>5.5330000000000004</v>
      </c>
      <c r="S7" s="10">
        <v>5.52</v>
      </c>
      <c r="T7" s="160">
        <v>5.42</v>
      </c>
      <c r="U7" s="166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>
        <v>3</v>
      </c>
    </row>
    <row r="8" spans="1:66">
      <c r="A8" s="35"/>
      <c r="B8" s="19">
        <v>1</v>
      </c>
      <c r="C8" s="8">
        <v>3</v>
      </c>
      <c r="D8" s="10">
        <v>5.52</v>
      </c>
      <c r="E8" s="10">
        <v>5.6</v>
      </c>
      <c r="F8" s="25">
        <v>5.57</v>
      </c>
      <c r="G8" s="159">
        <v>5.24</v>
      </c>
      <c r="H8" s="25">
        <v>5.51</v>
      </c>
      <c r="I8" s="10">
        <v>5.55</v>
      </c>
      <c r="J8" s="161">
        <v>5.73</v>
      </c>
      <c r="K8" s="25">
        <v>5.5823099999999997</v>
      </c>
      <c r="L8" s="11">
        <v>5.5728753900000001</v>
      </c>
      <c r="M8" s="11">
        <v>5.61</v>
      </c>
      <c r="N8" s="11">
        <v>5.53</v>
      </c>
      <c r="O8" s="11">
        <v>5.57</v>
      </c>
      <c r="P8" s="11">
        <v>5.52</v>
      </c>
      <c r="Q8" s="11">
        <v>5.5</v>
      </c>
      <c r="R8" s="11">
        <v>5.5579999999999998</v>
      </c>
      <c r="S8" s="11">
        <v>5.52</v>
      </c>
      <c r="T8" s="11">
        <v>5.47</v>
      </c>
      <c r="U8" s="166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5.53</v>
      </c>
      <c r="E9" s="10">
        <v>5.6</v>
      </c>
      <c r="F9" s="25">
        <v>5.5910000000000002</v>
      </c>
      <c r="G9" s="159">
        <v>5.23</v>
      </c>
      <c r="H9" s="25">
        <v>5.46</v>
      </c>
      <c r="I9" s="10">
        <v>5.52</v>
      </c>
      <c r="J9" s="161">
        <v>5.77</v>
      </c>
      <c r="K9" s="25">
        <v>5.5686600000000004</v>
      </c>
      <c r="L9" s="11">
        <v>5.5642515812999997</v>
      </c>
      <c r="M9" s="11">
        <v>5.63</v>
      </c>
      <c r="N9" s="11">
        <v>5.55</v>
      </c>
      <c r="O9" s="11">
        <v>5.63</v>
      </c>
      <c r="P9" s="11">
        <v>5.51</v>
      </c>
      <c r="Q9" s="11">
        <v>5.55</v>
      </c>
      <c r="R9" s="11">
        <v>5.5750000000000002</v>
      </c>
      <c r="S9" s="11">
        <v>5.56</v>
      </c>
      <c r="T9" s="11">
        <v>5.48</v>
      </c>
      <c r="U9" s="166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5.5498739584222223</v>
      </c>
      <c r="BN9" s="32"/>
    </row>
    <row r="10" spans="1:66">
      <c r="A10" s="35"/>
      <c r="B10" s="19">
        <v>1</v>
      </c>
      <c r="C10" s="8">
        <v>5</v>
      </c>
      <c r="D10" s="10">
        <v>5.51</v>
      </c>
      <c r="E10" s="10">
        <v>5.59</v>
      </c>
      <c r="F10" s="10">
        <v>5.585</v>
      </c>
      <c r="G10" s="159">
        <v>5.24</v>
      </c>
      <c r="H10" s="10">
        <v>5.53</v>
      </c>
      <c r="I10" s="10">
        <v>5.56</v>
      </c>
      <c r="J10" s="159">
        <v>5.74</v>
      </c>
      <c r="K10" s="10">
        <v>5.4611299999999998</v>
      </c>
      <c r="L10" s="10">
        <v>5.6052982985999993</v>
      </c>
      <c r="M10" s="10">
        <v>5.54</v>
      </c>
      <c r="N10" s="10">
        <v>5.63</v>
      </c>
      <c r="O10" s="10">
        <v>5.61</v>
      </c>
      <c r="P10" s="10">
        <v>5.55</v>
      </c>
      <c r="Q10" s="10">
        <v>5.53</v>
      </c>
      <c r="R10" s="10">
        <v>5.4960000000000004</v>
      </c>
      <c r="S10" s="10">
        <v>5.51</v>
      </c>
      <c r="T10" s="10">
        <v>5.52</v>
      </c>
      <c r="U10" s="166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19</v>
      </c>
    </row>
    <row r="11" spans="1:66">
      <c r="A11" s="35"/>
      <c r="B11" s="19">
        <v>1</v>
      </c>
      <c r="C11" s="8">
        <v>6</v>
      </c>
      <c r="D11" s="10">
        <v>5.53</v>
      </c>
      <c r="E11" s="10">
        <v>5.58</v>
      </c>
      <c r="F11" s="10">
        <v>5.5510000000000002</v>
      </c>
      <c r="G11" s="159">
        <v>5.23</v>
      </c>
      <c r="H11" s="10">
        <v>5.57</v>
      </c>
      <c r="I11" s="10">
        <v>5.55</v>
      </c>
      <c r="J11" s="159">
        <v>5.74</v>
      </c>
      <c r="K11" s="10">
        <v>5.5416400000000001</v>
      </c>
      <c r="L11" s="10">
        <v>5.5491099945000002</v>
      </c>
      <c r="M11" s="10">
        <v>5.54</v>
      </c>
      <c r="N11" s="10">
        <v>5.54</v>
      </c>
      <c r="O11" s="10">
        <v>5.56</v>
      </c>
      <c r="P11" s="10">
        <v>5.55</v>
      </c>
      <c r="Q11" s="10">
        <v>5.5</v>
      </c>
      <c r="R11" s="10">
        <v>5.593</v>
      </c>
      <c r="S11" s="10">
        <v>5.52</v>
      </c>
      <c r="T11" s="10">
        <v>5.49</v>
      </c>
      <c r="U11" s="166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20" t="s">
        <v>285</v>
      </c>
      <c r="C12" s="12"/>
      <c r="D12" s="26">
        <v>5.5249999999999995</v>
      </c>
      <c r="E12" s="26">
        <v>5.6000000000000005</v>
      </c>
      <c r="F12" s="26">
        <v>5.568666666666668</v>
      </c>
      <c r="G12" s="26">
        <v>5.2299999999999995</v>
      </c>
      <c r="H12" s="26">
        <v>5.5316666666666672</v>
      </c>
      <c r="I12" s="26">
        <v>5.541666666666667</v>
      </c>
      <c r="J12" s="26">
        <v>5.7450000000000001</v>
      </c>
      <c r="K12" s="26">
        <v>5.5464200000000003</v>
      </c>
      <c r="L12" s="26">
        <v>5.5598560429999999</v>
      </c>
      <c r="M12" s="26">
        <v>5.586666666666666</v>
      </c>
      <c r="N12" s="26">
        <v>5.5616666666666665</v>
      </c>
      <c r="O12" s="26">
        <v>5.5949999999999998</v>
      </c>
      <c r="P12" s="26">
        <v>5.5233333333333334</v>
      </c>
      <c r="Q12" s="26">
        <v>5.5316666666666663</v>
      </c>
      <c r="R12" s="26">
        <v>5.5631666666666675</v>
      </c>
      <c r="S12" s="26">
        <v>5.5233333333333334</v>
      </c>
      <c r="T12" s="26">
        <v>5.37</v>
      </c>
      <c r="U12" s="166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3" t="s">
        <v>286</v>
      </c>
      <c r="C13" s="33"/>
      <c r="D13" s="11">
        <v>5.53</v>
      </c>
      <c r="E13" s="11">
        <v>5.6</v>
      </c>
      <c r="F13" s="11">
        <v>5.5655000000000001</v>
      </c>
      <c r="G13" s="11">
        <v>5.23</v>
      </c>
      <c r="H13" s="11">
        <v>5.54</v>
      </c>
      <c r="I13" s="11">
        <v>5.55</v>
      </c>
      <c r="J13" s="11">
        <v>5.74</v>
      </c>
      <c r="K13" s="11">
        <v>5.5551500000000003</v>
      </c>
      <c r="L13" s="11">
        <v>5.5601416306499996</v>
      </c>
      <c r="M13" s="11">
        <v>5.6</v>
      </c>
      <c r="N13" s="11">
        <v>5.5549999999999997</v>
      </c>
      <c r="O13" s="11">
        <v>5.6</v>
      </c>
      <c r="P13" s="11">
        <v>5.5149999999999997</v>
      </c>
      <c r="Q13" s="11">
        <v>5.5250000000000004</v>
      </c>
      <c r="R13" s="11">
        <v>5.5664999999999996</v>
      </c>
      <c r="S13" s="11">
        <v>5.52</v>
      </c>
      <c r="T13" s="11">
        <v>5.4749999999999996</v>
      </c>
      <c r="U13" s="166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3" t="s">
        <v>287</v>
      </c>
      <c r="C14" s="33"/>
      <c r="D14" s="27">
        <v>8.366600265341001E-3</v>
      </c>
      <c r="E14" s="27">
        <v>1.4142135623731025E-2</v>
      </c>
      <c r="F14" s="27">
        <v>1.645195023900406E-2</v>
      </c>
      <c r="G14" s="27">
        <v>8.944271909999366E-3</v>
      </c>
      <c r="H14" s="27">
        <v>4.2150523919243003E-2</v>
      </c>
      <c r="I14" s="27">
        <v>1.7224014243685162E-2</v>
      </c>
      <c r="J14" s="27">
        <v>1.3784048752089929E-2</v>
      </c>
      <c r="K14" s="27">
        <v>4.8210824095839808E-2</v>
      </c>
      <c r="L14" s="27">
        <v>3.0710044917381014E-2</v>
      </c>
      <c r="M14" s="27">
        <v>3.7771241264574068E-2</v>
      </c>
      <c r="N14" s="27">
        <v>3.5449494589721041E-2</v>
      </c>
      <c r="O14" s="27">
        <v>2.6645825188948553E-2</v>
      </c>
      <c r="P14" s="27">
        <v>2.1602468994692845E-2</v>
      </c>
      <c r="Q14" s="27">
        <v>3.430257521916779E-2</v>
      </c>
      <c r="R14" s="27">
        <v>4.5119471037088223E-2</v>
      </c>
      <c r="S14" s="27">
        <v>1.8618986725025207E-2</v>
      </c>
      <c r="T14" s="27">
        <v>0.26168683574073809</v>
      </c>
      <c r="U14" s="233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3"/>
    </row>
    <row r="15" spans="1:66">
      <c r="A15" s="35"/>
      <c r="B15" s="3" t="s">
        <v>86</v>
      </c>
      <c r="C15" s="33"/>
      <c r="D15" s="13">
        <v>1.5143167901069687E-3</v>
      </c>
      <c r="E15" s="13">
        <v>2.5253813613805398E-3</v>
      </c>
      <c r="F15" s="13">
        <v>2.9543787092668602E-3</v>
      </c>
      <c r="G15" s="13">
        <v>1.7101858336518866E-3</v>
      </c>
      <c r="H15" s="13">
        <v>7.6198597021831273E-3</v>
      </c>
      <c r="I15" s="13">
        <v>3.1080927958529615E-3</v>
      </c>
      <c r="J15" s="13">
        <v>2.3993122283881511E-3</v>
      </c>
      <c r="K15" s="13">
        <v>8.6922418597653629E-3</v>
      </c>
      <c r="L15" s="13">
        <v>5.5235323864267563E-3</v>
      </c>
      <c r="M15" s="13">
        <v>6.7609620401982229E-3</v>
      </c>
      <c r="N15" s="13">
        <v>6.3738977386372866E-3</v>
      </c>
      <c r="O15" s="13">
        <v>4.7624352437799023E-3</v>
      </c>
      <c r="P15" s="13">
        <v>3.9111289670536228E-3</v>
      </c>
      <c r="Q15" s="13">
        <v>6.2011283915337978E-3</v>
      </c>
      <c r="R15" s="13">
        <v>8.1103935475157814E-3</v>
      </c>
      <c r="S15" s="13">
        <v>3.3709692320504298E-3</v>
      </c>
      <c r="T15" s="13">
        <v>4.8731254327884187E-2</v>
      </c>
      <c r="U15" s="16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3" t="s">
        <v>288</v>
      </c>
      <c r="C16" s="33"/>
      <c r="D16" s="13">
        <v>-4.4818960950411268E-3</v>
      </c>
      <c r="E16" s="13">
        <v>9.0319243199585841E-3</v>
      </c>
      <c r="F16" s="13">
        <v>3.3861504576921941E-3</v>
      </c>
      <c r="G16" s="13">
        <v>-5.7636256394038909E-2</v>
      </c>
      <c r="H16" s="13">
        <v>-3.2806676137075996E-3</v>
      </c>
      <c r="I16" s="13">
        <v>-1.4788248917076974E-3</v>
      </c>
      <c r="J16" s="13">
        <v>3.5158643788957278E-2</v>
      </c>
      <c r="K16" s="13">
        <v>-6.2234898451707377E-4</v>
      </c>
      <c r="L16" s="13">
        <v>1.7986146446855589E-3</v>
      </c>
      <c r="M16" s="13">
        <v>6.6294673572917517E-3</v>
      </c>
      <c r="N16" s="13">
        <v>2.1248605522921071E-3</v>
      </c>
      <c r="O16" s="13">
        <v>8.131002958958522E-3</v>
      </c>
      <c r="P16" s="13">
        <v>-4.7822032153742589E-3</v>
      </c>
      <c r="Q16" s="13">
        <v>-3.2806676137078217E-3</v>
      </c>
      <c r="R16" s="13">
        <v>2.3951369605921258E-3</v>
      </c>
      <c r="S16" s="13">
        <v>-4.7822032153742589E-3</v>
      </c>
      <c r="T16" s="13">
        <v>-3.2410458286039834E-2</v>
      </c>
      <c r="U16" s="166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53" t="s">
        <v>289</v>
      </c>
      <c r="C17" s="54"/>
      <c r="D17" s="52">
        <v>0.65</v>
      </c>
      <c r="E17" s="52">
        <v>1.62</v>
      </c>
      <c r="F17" s="52">
        <v>0.67</v>
      </c>
      <c r="G17" s="52">
        <v>9.59</v>
      </c>
      <c r="H17" s="52">
        <v>0.45</v>
      </c>
      <c r="I17" s="52">
        <v>0.14000000000000001</v>
      </c>
      <c r="J17" s="52">
        <v>6.02</v>
      </c>
      <c r="K17" s="52">
        <v>0</v>
      </c>
      <c r="L17" s="52">
        <v>0.41</v>
      </c>
      <c r="M17" s="52">
        <v>1.22</v>
      </c>
      <c r="N17" s="52">
        <v>0.46</v>
      </c>
      <c r="O17" s="52">
        <v>1.47</v>
      </c>
      <c r="P17" s="52">
        <v>0.7</v>
      </c>
      <c r="Q17" s="52">
        <v>0.45</v>
      </c>
      <c r="R17" s="52">
        <v>0.51</v>
      </c>
      <c r="S17" s="52">
        <v>0.7</v>
      </c>
      <c r="T17" s="52">
        <v>5.35</v>
      </c>
      <c r="U17" s="166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BM18" s="62"/>
    </row>
    <row r="19" spans="1:65" ht="15">
      <c r="B19" s="37" t="s">
        <v>588</v>
      </c>
      <c r="BM19" s="32" t="s">
        <v>66</v>
      </c>
    </row>
    <row r="20" spans="1:65" ht="15">
      <c r="A20" s="28" t="s">
        <v>7</v>
      </c>
      <c r="B20" s="18" t="s">
        <v>115</v>
      </c>
      <c r="C20" s="15" t="s">
        <v>116</v>
      </c>
      <c r="D20" s="16" t="s">
        <v>243</v>
      </c>
      <c r="E20" s="17" t="s">
        <v>243</v>
      </c>
      <c r="F20" s="17" t="s">
        <v>243</v>
      </c>
      <c r="G20" s="17" t="s">
        <v>243</v>
      </c>
      <c r="H20" s="17" t="s">
        <v>243</v>
      </c>
      <c r="I20" s="16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244</v>
      </c>
      <c r="C21" s="8" t="s">
        <v>244</v>
      </c>
      <c r="D21" s="164" t="s">
        <v>249</v>
      </c>
      <c r="E21" s="165" t="s">
        <v>265</v>
      </c>
      <c r="F21" s="165" t="s">
        <v>267</v>
      </c>
      <c r="G21" s="165" t="s">
        <v>270</v>
      </c>
      <c r="H21" s="165" t="s">
        <v>275</v>
      </c>
      <c r="I21" s="166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3</v>
      </c>
    </row>
    <row r="22" spans="1:65">
      <c r="A22" s="35"/>
      <c r="B22" s="19"/>
      <c r="C22" s="8"/>
      <c r="D22" s="9" t="s">
        <v>101</v>
      </c>
      <c r="E22" s="10" t="s">
        <v>101</v>
      </c>
      <c r="F22" s="10" t="s">
        <v>101</v>
      </c>
      <c r="G22" s="10" t="s">
        <v>101</v>
      </c>
      <c r="H22" s="10" t="s">
        <v>101</v>
      </c>
      <c r="I22" s="16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0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166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0</v>
      </c>
    </row>
    <row r="24" spans="1:65">
      <c r="A24" s="35"/>
      <c r="B24" s="18">
        <v>1</v>
      </c>
      <c r="C24" s="14">
        <v>1</v>
      </c>
      <c r="D24" s="243">
        <v>50</v>
      </c>
      <c r="E24" s="243">
        <v>50</v>
      </c>
      <c r="F24" s="251">
        <v>60</v>
      </c>
      <c r="G24" s="243">
        <v>60</v>
      </c>
      <c r="H24" s="251">
        <v>80</v>
      </c>
      <c r="I24" s="244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6">
        <v>1</v>
      </c>
    </row>
    <row r="25" spans="1:65">
      <c r="A25" s="35"/>
      <c r="B25" s="19">
        <v>1</v>
      </c>
      <c r="C25" s="8">
        <v>2</v>
      </c>
      <c r="D25" s="247">
        <v>50</v>
      </c>
      <c r="E25" s="247">
        <v>50</v>
      </c>
      <c r="F25" s="252">
        <v>50</v>
      </c>
      <c r="G25" s="247">
        <v>60</v>
      </c>
      <c r="H25" s="252">
        <v>80</v>
      </c>
      <c r="I25" s="244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6">
        <v>4</v>
      </c>
    </row>
    <row r="26" spans="1:65">
      <c r="A26" s="35"/>
      <c r="B26" s="19">
        <v>1</v>
      </c>
      <c r="C26" s="8">
        <v>3</v>
      </c>
      <c r="D26" s="247">
        <v>50</v>
      </c>
      <c r="E26" s="247">
        <v>60</v>
      </c>
      <c r="F26" s="252">
        <v>60</v>
      </c>
      <c r="G26" s="247">
        <v>80</v>
      </c>
      <c r="H26" s="252">
        <v>80</v>
      </c>
      <c r="I26" s="244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6">
        <v>16</v>
      </c>
    </row>
    <row r="27" spans="1:65">
      <c r="A27" s="35"/>
      <c r="B27" s="19">
        <v>1</v>
      </c>
      <c r="C27" s="8">
        <v>4</v>
      </c>
      <c r="D27" s="247">
        <v>60</v>
      </c>
      <c r="E27" s="247">
        <v>50</v>
      </c>
      <c r="F27" s="252">
        <v>60</v>
      </c>
      <c r="G27" s="247">
        <v>70.000000000000014</v>
      </c>
      <c r="H27" s="252">
        <v>80</v>
      </c>
      <c r="I27" s="244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6">
        <v>62</v>
      </c>
    </row>
    <row r="28" spans="1:65">
      <c r="A28" s="35"/>
      <c r="B28" s="19">
        <v>1</v>
      </c>
      <c r="C28" s="8">
        <v>5</v>
      </c>
      <c r="D28" s="247">
        <v>50</v>
      </c>
      <c r="E28" s="247">
        <v>50</v>
      </c>
      <c r="F28" s="247">
        <v>60</v>
      </c>
      <c r="G28" s="247">
        <v>70.000000000000014</v>
      </c>
      <c r="H28" s="247">
        <v>80</v>
      </c>
      <c r="I28" s="244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6">
        <v>20</v>
      </c>
    </row>
    <row r="29" spans="1:65">
      <c r="A29" s="35"/>
      <c r="B29" s="19">
        <v>1</v>
      </c>
      <c r="C29" s="8">
        <v>6</v>
      </c>
      <c r="D29" s="247">
        <v>50</v>
      </c>
      <c r="E29" s="247">
        <v>50</v>
      </c>
      <c r="F29" s="247">
        <v>60</v>
      </c>
      <c r="G29" s="247">
        <v>70.000000000000014</v>
      </c>
      <c r="H29" s="247">
        <v>80</v>
      </c>
      <c r="I29" s="244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5"/>
      <c r="BH29" s="245"/>
      <c r="BI29" s="245"/>
      <c r="BJ29" s="245"/>
      <c r="BK29" s="245"/>
      <c r="BL29" s="245"/>
      <c r="BM29" s="248"/>
    </row>
    <row r="30" spans="1:65">
      <c r="A30" s="35"/>
      <c r="B30" s="20" t="s">
        <v>285</v>
      </c>
      <c r="C30" s="12"/>
      <c r="D30" s="249">
        <v>51.666666666666664</v>
      </c>
      <c r="E30" s="249">
        <v>51.666666666666664</v>
      </c>
      <c r="F30" s="249">
        <v>58.333333333333336</v>
      </c>
      <c r="G30" s="249">
        <v>68.333333333333329</v>
      </c>
      <c r="H30" s="249">
        <v>80</v>
      </c>
      <c r="I30" s="244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5"/>
      <c r="AN30" s="245"/>
      <c r="AO30" s="245"/>
      <c r="AP30" s="245"/>
      <c r="AQ30" s="245"/>
      <c r="AR30" s="245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8"/>
    </row>
    <row r="31" spans="1:65">
      <c r="A31" s="35"/>
      <c r="B31" s="3" t="s">
        <v>286</v>
      </c>
      <c r="C31" s="33"/>
      <c r="D31" s="250">
        <v>50</v>
      </c>
      <c r="E31" s="250">
        <v>50</v>
      </c>
      <c r="F31" s="250">
        <v>60</v>
      </c>
      <c r="G31" s="250">
        <v>70.000000000000014</v>
      </c>
      <c r="H31" s="250">
        <v>80</v>
      </c>
      <c r="I31" s="244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V31" s="245"/>
      <c r="AW31" s="245"/>
      <c r="AX31" s="245"/>
      <c r="AY31" s="245"/>
      <c r="AZ31" s="245"/>
      <c r="BA31" s="245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8"/>
    </row>
    <row r="32" spans="1:65">
      <c r="A32" s="35"/>
      <c r="B32" s="3" t="s">
        <v>287</v>
      </c>
      <c r="C32" s="33"/>
      <c r="D32" s="250">
        <v>4.0824829046386304</v>
      </c>
      <c r="E32" s="250">
        <v>4.0824829046386304</v>
      </c>
      <c r="F32" s="250">
        <v>4.0824829046386304</v>
      </c>
      <c r="G32" s="250">
        <v>7.5277265270907936</v>
      </c>
      <c r="H32" s="250">
        <v>0</v>
      </c>
      <c r="I32" s="244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  <c r="AY32" s="245"/>
      <c r="AZ32" s="245"/>
      <c r="BA32" s="245"/>
      <c r="BB32" s="245"/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8"/>
    </row>
    <row r="33" spans="1:65">
      <c r="A33" s="35"/>
      <c r="B33" s="3" t="s">
        <v>86</v>
      </c>
      <c r="C33" s="33"/>
      <c r="D33" s="13">
        <v>7.9015798154296074E-2</v>
      </c>
      <c r="E33" s="13">
        <v>7.9015798154296074E-2</v>
      </c>
      <c r="F33" s="13">
        <v>6.9985421222376512E-2</v>
      </c>
      <c r="G33" s="13">
        <v>0.11016185161596284</v>
      </c>
      <c r="H33" s="13">
        <v>0</v>
      </c>
      <c r="I33" s="16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2"/>
    </row>
    <row r="34" spans="1:65">
      <c r="A34" s="35"/>
      <c r="B34" s="3" t="s">
        <v>288</v>
      </c>
      <c r="C34" s="33"/>
      <c r="D34" s="13">
        <v>-0.16666666666666674</v>
      </c>
      <c r="E34" s="13">
        <v>-0.16666666666666674</v>
      </c>
      <c r="F34" s="13">
        <v>-5.9139784946236507E-2</v>
      </c>
      <c r="G34" s="13">
        <v>0.10215053763440851</v>
      </c>
      <c r="H34" s="13">
        <v>0.29032258064516125</v>
      </c>
      <c r="I34" s="166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2"/>
    </row>
    <row r="35" spans="1:65">
      <c r="A35" s="35"/>
      <c r="B35" s="53" t="s">
        <v>289</v>
      </c>
      <c r="C35" s="54"/>
      <c r="D35" s="52">
        <v>0.67</v>
      </c>
      <c r="E35" s="52">
        <v>0.67</v>
      </c>
      <c r="F35" s="52">
        <v>0</v>
      </c>
      <c r="G35" s="52">
        <v>1.01</v>
      </c>
      <c r="H35" s="52">
        <v>2.19</v>
      </c>
      <c r="I35" s="166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2"/>
    </row>
    <row r="36" spans="1:65">
      <c r="B36" s="36"/>
      <c r="C36" s="20"/>
      <c r="D36" s="31"/>
      <c r="E36" s="31"/>
      <c r="F36" s="31"/>
      <c r="G36" s="31"/>
      <c r="H36" s="31"/>
      <c r="BM36" s="62"/>
    </row>
    <row r="37" spans="1:65" ht="15">
      <c r="B37" s="37" t="s">
        <v>589</v>
      </c>
      <c r="BM37" s="32" t="s">
        <v>66</v>
      </c>
    </row>
    <row r="38" spans="1:65" ht="15">
      <c r="A38" s="28" t="s">
        <v>111</v>
      </c>
      <c r="B38" s="18" t="s">
        <v>115</v>
      </c>
      <c r="C38" s="15" t="s">
        <v>116</v>
      </c>
      <c r="D38" s="16" t="s">
        <v>243</v>
      </c>
      <c r="E38" s="17" t="s">
        <v>243</v>
      </c>
      <c r="F38" s="17" t="s">
        <v>243</v>
      </c>
      <c r="G38" s="17" t="s">
        <v>243</v>
      </c>
      <c r="H38" s="17" t="s">
        <v>243</v>
      </c>
      <c r="I38" s="17" t="s">
        <v>243</v>
      </c>
      <c r="J38" s="17" t="s">
        <v>243</v>
      </c>
      <c r="K38" s="17" t="s">
        <v>243</v>
      </c>
      <c r="L38" s="17" t="s">
        <v>243</v>
      </c>
      <c r="M38" s="17" t="s">
        <v>243</v>
      </c>
      <c r="N38" s="17" t="s">
        <v>243</v>
      </c>
      <c r="O38" s="17" t="s">
        <v>243</v>
      </c>
      <c r="P38" s="17" t="s">
        <v>243</v>
      </c>
      <c r="Q38" s="17" t="s">
        <v>243</v>
      </c>
      <c r="R38" s="166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244</v>
      </c>
      <c r="C39" s="8" t="s">
        <v>244</v>
      </c>
      <c r="D39" s="164" t="s">
        <v>246</v>
      </c>
      <c r="E39" s="165" t="s">
        <v>248</v>
      </c>
      <c r="F39" s="165" t="s">
        <v>249</v>
      </c>
      <c r="G39" s="165" t="s">
        <v>251</v>
      </c>
      <c r="H39" s="165" t="s">
        <v>257</v>
      </c>
      <c r="I39" s="165" t="s">
        <v>307</v>
      </c>
      <c r="J39" s="165" t="s">
        <v>261</v>
      </c>
      <c r="K39" s="165" t="s">
        <v>263</v>
      </c>
      <c r="L39" s="165" t="s">
        <v>264</v>
      </c>
      <c r="M39" s="165" t="s">
        <v>265</v>
      </c>
      <c r="N39" s="165" t="s">
        <v>267</v>
      </c>
      <c r="O39" s="165" t="s">
        <v>270</v>
      </c>
      <c r="P39" s="165" t="s">
        <v>275</v>
      </c>
      <c r="Q39" s="165" t="s">
        <v>276</v>
      </c>
      <c r="R39" s="166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101</v>
      </c>
      <c r="E40" s="10" t="s">
        <v>101</v>
      </c>
      <c r="F40" s="10" t="s">
        <v>101</v>
      </c>
      <c r="G40" s="10" t="s">
        <v>101</v>
      </c>
      <c r="H40" s="10" t="s">
        <v>101</v>
      </c>
      <c r="I40" s="10" t="s">
        <v>101</v>
      </c>
      <c r="J40" s="10" t="s">
        <v>101</v>
      </c>
      <c r="K40" s="10" t="s">
        <v>101</v>
      </c>
      <c r="L40" s="10" t="s">
        <v>101</v>
      </c>
      <c r="M40" s="10" t="s">
        <v>101</v>
      </c>
      <c r="N40" s="10" t="s">
        <v>101</v>
      </c>
      <c r="O40" s="10" t="s">
        <v>101</v>
      </c>
      <c r="P40" s="10" t="s">
        <v>101</v>
      </c>
      <c r="Q40" s="10" t="s">
        <v>101</v>
      </c>
      <c r="R40" s="166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166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243">
        <v>300</v>
      </c>
      <c r="E42" s="243">
        <v>300</v>
      </c>
      <c r="F42" s="251">
        <v>400</v>
      </c>
      <c r="G42" s="243">
        <v>400</v>
      </c>
      <c r="H42" s="251">
        <v>400</v>
      </c>
      <c r="I42" s="265">
        <v>214.7</v>
      </c>
      <c r="J42" s="251">
        <v>368.43188800000001</v>
      </c>
      <c r="K42" s="243">
        <v>500</v>
      </c>
      <c r="L42" s="265">
        <v>600</v>
      </c>
      <c r="M42" s="243">
        <v>391</v>
      </c>
      <c r="N42" s="243">
        <v>335</v>
      </c>
      <c r="O42" s="243">
        <v>458</v>
      </c>
      <c r="P42" s="243">
        <v>500</v>
      </c>
      <c r="Q42" s="265" t="s">
        <v>96</v>
      </c>
      <c r="R42" s="244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5"/>
      <c r="BL42" s="245"/>
      <c r="BM42" s="246">
        <v>1</v>
      </c>
    </row>
    <row r="43" spans="1:65">
      <c r="A43" s="35"/>
      <c r="B43" s="19">
        <v>1</v>
      </c>
      <c r="C43" s="8">
        <v>2</v>
      </c>
      <c r="D43" s="247">
        <v>300</v>
      </c>
      <c r="E43" s="247">
        <v>300</v>
      </c>
      <c r="F43" s="252">
        <v>400</v>
      </c>
      <c r="G43" s="247">
        <v>400</v>
      </c>
      <c r="H43" s="252">
        <v>400</v>
      </c>
      <c r="I43" s="266">
        <v>198.20000000000002</v>
      </c>
      <c r="J43" s="252">
        <v>379.29969</v>
      </c>
      <c r="K43" s="247">
        <v>400</v>
      </c>
      <c r="L43" s="266">
        <v>600</v>
      </c>
      <c r="M43" s="247">
        <v>380</v>
      </c>
      <c r="N43" s="247">
        <v>335</v>
      </c>
      <c r="O43" s="247">
        <v>469</v>
      </c>
      <c r="P43" s="247">
        <v>530</v>
      </c>
      <c r="Q43" s="247">
        <v>300</v>
      </c>
      <c r="R43" s="244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6" t="e">
        <v>#N/A</v>
      </c>
    </row>
    <row r="44" spans="1:65">
      <c r="A44" s="35"/>
      <c r="B44" s="19">
        <v>1</v>
      </c>
      <c r="C44" s="8">
        <v>3</v>
      </c>
      <c r="D44" s="247">
        <v>400</v>
      </c>
      <c r="E44" s="247">
        <v>300</v>
      </c>
      <c r="F44" s="252">
        <v>400</v>
      </c>
      <c r="G44" s="247">
        <v>400</v>
      </c>
      <c r="H44" s="252">
        <v>300</v>
      </c>
      <c r="I44" s="266">
        <v>190.40000000000003</v>
      </c>
      <c r="J44" s="252">
        <v>366.40325999999999</v>
      </c>
      <c r="K44" s="252">
        <v>500</v>
      </c>
      <c r="L44" s="276">
        <v>600</v>
      </c>
      <c r="M44" s="250">
        <v>357</v>
      </c>
      <c r="N44" s="250">
        <v>368</v>
      </c>
      <c r="O44" s="250">
        <v>435</v>
      </c>
      <c r="P44" s="250">
        <v>509.99999999999994</v>
      </c>
      <c r="Q44" s="250">
        <v>200</v>
      </c>
      <c r="R44" s="244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5"/>
      <c r="BD44" s="245"/>
      <c r="BE44" s="245"/>
      <c r="BF44" s="245"/>
      <c r="BG44" s="245"/>
      <c r="BH44" s="245"/>
      <c r="BI44" s="245"/>
      <c r="BJ44" s="245"/>
      <c r="BK44" s="245"/>
      <c r="BL44" s="245"/>
      <c r="BM44" s="246">
        <v>16</v>
      </c>
    </row>
    <row r="45" spans="1:65">
      <c r="A45" s="35"/>
      <c r="B45" s="19">
        <v>1</v>
      </c>
      <c r="C45" s="8">
        <v>4</v>
      </c>
      <c r="D45" s="247">
        <v>300</v>
      </c>
      <c r="E45" s="247">
        <v>300</v>
      </c>
      <c r="F45" s="252">
        <v>400</v>
      </c>
      <c r="G45" s="247">
        <v>300</v>
      </c>
      <c r="H45" s="252">
        <v>400</v>
      </c>
      <c r="I45" s="266">
        <v>178.89999999999998</v>
      </c>
      <c r="J45" s="252">
        <v>379.13683499999996</v>
      </c>
      <c r="K45" s="252">
        <v>400</v>
      </c>
      <c r="L45" s="276">
        <v>600</v>
      </c>
      <c r="M45" s="250">
        <v>368</v>
      </c>
      <c r="N45" s="250">
        <v>335</v>
      </c>
      <c r="O45" s="250">
        <v>480</v>
      </c>
      <c r="P45" s="250">
        <v>500</v>
      </c>
      <c r="Q45" s="250">
        <v>200</v>
      </c>
      <c r="R45" s="244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6">
        <v>381.80582537499998</v>
      </c>
    </row>
    <row r="46" spans="1:65">
      <c r="A46" s="35"/>
      <c r="B46" s="19">
        <v>1</v>
      </c>
      <c r="C46" s="8">
        <v>5</v>
      </c>
      <c r="D46" s="247">
        <v>400</v>
      </c>
      <c r="E46" s="247">
        <v>300</v>
      </c>
      <c r="F46" s="247">
        <v>400</v>
      </c>
      <c r="G46" s="247">
        <v>400</v>
      </c>
      <c r="H46" s="247">
        <v>400</v>
      </c>
      <c r="I46" s="266">
        <v>158.5</v>
      </c>
      <c r="J46" s="247">
        <v>366.44306399999999</v>
      </c>
      <c r="K46" s="247">
        <v>400</v>
      </c>
      <c r="L46" s="266">
        <v>700.00000000000011</v>
      </c>
      <c r="M46" s="247">
        <v>391</v>
      </c>
      <c r="N46" s="247">
        <v>346</v>
      </c>
      <c r="O46" s="247">
        <v>435</v>
      </c>
      <c r="P46" s="247">
        <v>490</v>
      </c>
      <c r="Q46" s="247">
        <v>400</v>
      </c>
      <c r="R46" s="244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5"/>
      <c r="BD46" s="245"/>
      <c r="BE46" s="245"/>
      <c r="BF46" s="245"/>
      <c r="BG46" s="245"/>
      <c r="BH46" s="245"/>
      <c r="BI46" s="245"/>
      <c r="BJ46" s="245"/>
      <c r="BK46" s="245"/>
      <c r="BL46" s="245"/>
      <c r="BM46" s="246">
        <v>21</v>
      </c>
    </row>
    <row r="47" spans="1:65">
      <c r="A47" s="35"/>
      <c r="B47" s="19">
        <v>1</v>
      </c>
      <c r="C47" s="8">
        <v>6</v>
      </c>
      <c r="D47" s="247">
        <v>400</v>
      </c>
      <c r="E47" s="247">
        <v>300</v>
      </c>
      <c r="F47" s="247">
        <v>400</v>
      </c>
      <c r="G47" s="247">
        <v>400</v>
      </c>
      <c r="H47" s="247">
        <v>300</v>
      </c>
      <c r="I47" s="266">
        <v>186.5</v>
      </c>
      <c r="J47" s="247">
        <v>348.68468999999999</v>
      </c>
      <c r="K47" s="247">
        <v>400</v>
      </c>
      <c r="L47" s="266">
        <v>600</v>
      </c>
      <c r="M47" s="247">
        <v>380</v>
      </c>
      <c r="N47" s="247">
        <v>313</v>
      </c>
      <c r="O47" s="247">
        <v>435</v>
      </c>
      <c r="P47" s="247">
        <v>540</v>
      </c>
      <c r="Q47" s="247">
        <v>400</v>
      </c>
      <c r="R47" s="244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245"/>
      <c r="BG47" s="245"/>
      <c r="BH47" s="245"/>
      <c r="BI47" s="245"/>
      <c r="BJ47" s="245"/>
      <c r="BK47" s="245"/>
      <c r="BL47" s="245"/>
      <c r="BM47" s="248"/>
    </row>
    <row r="48" spans="1:65">
      <c r="A48" s="35"/>
      <c r="B48" s="20" t="s">
        <v>285</v>
      </c>
      <c r="C48" s="12"/>
      <c r="D48" s="249">
        <v>350</v>
      </c>
      <c r="E48" s="249">
        <v>300</v>
      </c>
      <c r="F48" s="249">
        <v>400</v>
      </c>
      <c r="G48" s="249">
        <v>383.33333333333331</v>
      </c>
      <c r="H48" s="249">
        <v>366.66666666666669</v>
      </c>
      <c r="I48" s="249">
        <v>187.86666666666665</v>
      </c>
      <c r="J48" s="249">
        <v>368.06657116666662</v>
      </c>
      <c r="K48" s="249">
        <v>433.33333333333331</v>
      </c>
      <c r="L48" s="249">
        <v>616.66666666666663</v>
      </c>
      <c r="M48" s="249">
        <v>377.83333333333331</v>
      </c>
      <c r="N48" s="249">
        <v>338.66666666666669</v>
      </c>
      <c r="O48" s="249">
        <v>452</v>
      </c>
      <c r="P48" s="249">
        <v>511.66666666666669</v>
      </c>
      <c r="Q48" s="249">
        <v>300</v>
      </c>
      <c r="R48" s="244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245"/>
      <c r="BI48" s="245"/>
      <c r="BJ48" s="245"/>
      <c r="BK48" s="245"/>
      <c r="BL48" s="245"/>
      <c r="BM48" s="248"/>
    </row>
    <row r="49" spans="1:65">
      <c r="A49" s="35"/>
      <c r="B49" s="3" t="s">
        <v>286</v>
      </c>
      <c r="C49" s="33"/>
      <c r="D49" s="250">
        <v>350</v>
      </c>
      <c r="E49" s="250">
        <v>300</v>
      </c>
      <c r="F49" s="250">
        <v>400</v>
      </c>
      <c r="G49" s="250">
        <v>400</v>
      </c>
      <c r="H49" s="250">
        <v>400</v>
      </c>
      <c r="I49" s="250">
        <v>188.45000000000002</v>
      </c>
      <c r="J49" s="250">
        <v>367.437476</v>
      </c>
      <c r="K49" s="250">
        <v>400</v>
      </c>
      <c r="L49" s="250">
        <v>600</v>
      </c>
      <c r="M49" s="250">
        <v>380</v>
      </c>
      <c r="N49" s="250">
        <v>335</v>
      </c>
      <c r="O49" s="250">
        <v>446.5</v>
      </c>
      <c r="P49" s="250">
        <v>505</v>
      </c>
      <c r="Q49" s="250">
        <v>300</v>
      </c>
      <c r="R49" s="244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5"/>
      <c r="BD49" s="245"/>
      <c r="BE49" s="245"/>
      <c r="BF49" s="245"/>
      <c r="BG49" s="245"/>
      <c r="BH49" s="245"/>
      <c r="BI49" s="245"/>
      <c r="BJ49" s="245"/>
      <c r="BK49" s="245"/>
      <c r="BL49" s="245"/>
      <c r="BM49" s="248"/>
    </row>
    <row r="50" spans="1:65">
      <c r="A50" s="35"/>
      <c r="B50" s="3" t="s">
        <v>287</v>
      </c>
      <c r="C50" s="33"/>
      <c r="D50" s="250">
        <v>54.772255750516614</v>
      </c>
      <c r="E50" s="250">
        <v>0</v>
      </c>
      <c r="F50" s="250">
        <v>0</v>
      </c>
      <c r="G50" s="250">
        <v>40.824829046386306</v>
      </c>
      <c r="H50" s="250">
        <v>51.6397779494323</v>
      </c>
      <c r="I50" s="250">
        <v>18.856793647560199</v>
      </c>
      <c r="J50" s="250">
        <v>11.224320501199852</v>
      </c>
      <c r="K50" s="250">
        <v>51.639777949432073</v>
      </c>
      <c r="L50" s="250">
        <v>40.824829046386348</v>
      </c>
      <c r="M50" s="250">
        <v>13.317907743585952</v>
      </c>
      <c r="N50" s="250">
        <v>17.962924780409971</v>
      </c>
      <c r="O50" s="250">
        <v>19.879637823662684</v>
      </c>
      <c r="P50" s="250">
        <v>19.407902170679517</v>
      </c>
      <c r="Q50" s="250">
        <v>100</v>
      </c>
      <c r="R50" s="244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8"/>
    </row>
    <row r="51" spans="1:65">
      <c r="A51" s="35"/>
      <c r="B51" s="3" t="s">
        <v>86</v>
      </c>
      <c r="C51" s="33"/>
      <c r="D51" s="13">
        <v>0.15649215928719032</v>
      </c>
      <c r="E51" s="13">
        <v>0</v>
      </c>
      <c r="F51" s="13">
        <v>0</v>
      </c>
      <c r="G51" s="13">
        <v>0.10649955403405124</v>
      </c>
      <c r="H51" s="13">
        <v>0.14083575804390627</v>
      </c>
      <c r="I51" s="13">
        <v>0.10037328059382648</v>
      </c>
      <c r="J51" s="13">
        <v>3.0495354320339226E-2</v>
      </c>
      <c r="K51" s="13">
        <v>0.11916871834484324</v>
      </c>
      <c r="L51" s="13">
        <v>6.620242548062652E-2</v>
      </c>
      <c r="M51" s="13">
        <v>3.5248101659248222E-2</v>
      </c>
      <c r="N51" s="13">
        <v>5.3040132225619992E-2</v>
      </c>
      <c r="O51" s="13">
        <v>4.3981499609873194E-2</v>
      </c>
      <c r="P51" s="13">
        <v>3.7930753428038144E-2</v>
      </c>
      <c r="Q51" s="13">
        <v>0.33333333333333331</v>
      </c>
      <c r="R51" s="166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2"/>
    </row>
    <row r="52" spans="1:65">
      <c r="A52" s="35"/>
      <c r="B52" s="3" t="s">
        <v>288</v>
      </c>
      <c r="C52" s="33"/>
      <c r="D52" s="13">
        <v>-8.3303667102934131E-2</v>
      </c>
      <c r="E52" s="13">
        <v>-0.21426028608822922</v>
      </c>
      <c r="F52" s="13">
        <v>4.7652951882360961E-2</v>
      </c>
      <c r="G52" s="13">
        <v>4.0007455539292636E-3</v>
      </c>
      <c r="H52" s="13">
        <v>-3.9651460774502323E-2</v>
      </c>
      <c r="I52" s="13">
        <v>-0.5079523302659178</v>
      </c>
      <c r="J52" s="13">
        <v>-3.5984925570056503E-2</v>
      </c>
      <c r="K52" s="13">
        <v>0.13495736453922436</v>
      </c>
      <c r="L52" s="13">
        <v>0.61513163415197325</v>
      </c>
      <c r="M52" s="13">
        <v>-1.0404482534453141E-2</v>
      </c>
      <c r="N52" s="13">
        <v>-0.11298716740626757</v>
      </c>
      <c r="O52" s="13">
        <v>0.18384783562706808</v>
      </c>
      <c r="P52" s="13">
        <v>0.34012273428285345</v>
      </c>
      <c r="Q52" s="13">
        <v>-0.21426028608822922</v>
      </c>
      <c r="R52" s="166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2"/>
    </row>
    <row r="53" spans="1:65">
      <c r="A53" s="35"/>
      <c r="B53" s="53" t="s">
        <v>289</v>
      </c>
      <c r="C53" s="54"/>
      <c r="D53" s="52">
        <v>0.33</v>
      </c>
      <c r="E53" s="52">
        <v>1.04</v>
      </c>
      <c r="F53" s="52">
        <v>0.39</v>
      </c>
      <c r="G53" s="52">
        <v>0.15</v>
      </c>
      <c r="H53" s="52">
        <v>0.09</v>
      </c>
      <c r="I53" s="52">
        <v>2.64</v>
      </c>
      <c r="J53" s="52">
        <v>7.0000000000000007E-2</v>
      </c>
      <c r="K53" s="52">
        <v>0.86</v>
      </c>
      <c r="L53" s="52">
        <v>3.47</v>
      </c>
      <c r="M53" s="52">
        <v>7.0000000000000007E-2</v>
      </c>
      <c r="N53" s="52">
        <v>0.49</v>
      </c>
      <c r="O53" s="52">
        <v>1.1299999999999999</v>
      </c>
      <c r="P53" s="52">
        <v>1.98</v>
      </c>
      <c r="Q53" s="52">
        <v>1.63</v>
      </c>
      <c r="R53" s="166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2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BM54" s="62"/>
    </row>
    <row r="55" spans="1:65" ht="15">
      <c r="B55" s="37" t="s">
        <v>590</v>
      </c>
      <c r="BM55" s="32" t="s">
        <v>291</v>
      </c>
    </row>
    <row r="56" spans="1:65" ht="15">
      <c r="A56" s="28" t="s">
        <v>16</v>
      </c>
      <c r="B56" s="18" t="s">
        <v>115</v>
      </c>
      <c r="C56" s="15" t="s">
        <v>116</v>
      </c>
      <c r="D56" s="16" t="s">
        <v>243</v>
      </c>
      <c r="E56" s="16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244</v>
      </c>
      <c r="C57" s="8" t="s">
        <v>244</v>
      </c>
      <c r="D57" s="164" t="s">
        <v>307</v>
      </c>
      <c r="E57" s="16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101</v>
      </c>
      <c r="E58" s="16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/>
      <c r="C59" s="8"/>
      <c r="D59" s="29"/>
      <c r="E59" s="16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1</v>
      </c>
    </row>
    <row r="60" spans="1:65">
      <c r="A60" s="35"/>
      <c r="B60" s="18">
        <v>1</v>
      </c>
      <c r="C60" s="14">
        <v>1</v>
      </c>
      <c r="D60" s="258" t="s">
        <v>219</v>
      </c>
      <c r="E60" s="236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237"/>
      <c r="AY60" s="237"/>
      <c r="AZ60" s="237"/>
      <c r="BA60" s="237"/>
      <c r="BB60" s="237"/>
      <c r="BC60" s="237"/>
      <c r="BD60" s="237"/>
      <c r="BE60" s="237"/>
      <c r="BF60" s="237"/>
      <c r="BG60" s="237"/>
      <c r="BH60" s="237"/>
      <c r="BI60" s="237"/>
      <c r="BJ60" s="237"/>
      <c r="BK60" s="237"/>
      <c r="BL60" s="237"/>
      <c r="BM60" s="238">
        <v>1</v>
      </c>
    </row>
    <row r="61" spans="1:65">
      <c r="A61" s="35"/>
      <c r="B61" s="19">
        <v>1</v>
      </c>
      <c r="C61" s="8">
        <v>2</v>
      </c>
      <c r="D61" s="259" t="s">
        <v>219</v>
      </c>
      <c r="E61" s="236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7"/>
      <c r="BB61" s="237"/>
      <c r="BC61" s="237"/>
      <c r="BD61" s="237"/>
      <c r="BE61" s="237"/>
      <c r="BF61" s="237"/>
      <c r="BG61" s="237"/>
      <c r="BH61" s="237"/>
      <c r="BI61" s="237"/>
      <c r="BJ61" s="237"/>
      <c r="BK61" s="237"/>
      <c r="BL61" s="237"/>
      <c r="BM61" s="238">
        <v>8</v>
      </c>
    </row>
    <row r="62" spans="1:65">
      <c r="A62" s="35"/>
      <c r="B62" s="19">
        <v>1</v>
      </c>
      <c r="C62" s="8">
        <v>3</v>
      </c>
      <c r="D62" s="259" t="s">
        <v>219</v>
      </c>
      <c r="E62" s="236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  <c r="AV62" s="237"/>
      <c r="AW62" s="237"/>
      <c r="AX62" s="237"/>
      <c r="AY62" s="237"/>
      <c r="AZ62" s="237"/>
      <c r="BA62" s="237"/>
      <c r="BB62" s="237"/>
      <c r="BC62" s="237"/>
      <c r="BD62" s="237"/>
      <c r="BE62" s="237"/>
      <c r="BF62" s="237"/>
      <c r="BG62" s="237"/>
      <c r="BH62" s="237"/>
      <c r="BI62" s="237"/>
      <c r="BJ62" s="237"/>
      <c r="BK62" s="237"/>
      <c r="BL62" s="237"/>
      <c r="BM62" s="238">
        <v>16</v>
      </c>
    </row>
    <row r="63" spans="1:65">
      <c r="A63" s="35"/>
      <c r="B63" s="19">
        <v>1</v>
      </c>
      <c r="C63" s="8">
        <v>4</v>
      </c>
      <c r="D63" s="259" t="s">
        <v>219</v>
      </c>
      <c r="E63" s="236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  <c r="AV63" s="237"/>
      <c r="AW63" s="237"/>
      <c r="AX63" s="237"/>
      <c r="AY63" s="237"/>
      <c r="AZ63" s="237"/>
      <c r="BA63" s="237"/>
      <c r="BB63" s="237"/>
      <c r="BC63" s="237"/>
      <c r="BD63" s="237"/>
      <c r="BE63" s="237"/>
      <c r="BF63" s="237"/>
      <c r="BG63" s="237"/>
      <c r="BH63" s="237"/>
      <c r="BI63" s="237"/>
      <c r="BJ63" s="237"/>
      <c r="BK63" s="237"/>
      <c r="BL63" s="237"/>
      <c r="BM63" s="238" t="s">
        <v>219</v>
      </c>
    </row>
    <row r="64" spans="1:65">
      <c r="A64" s="35"/>
      <c r="B64" s="19">
        <v>1</v>
      </c>
      <c r="C64" s="8">
        <v>5</v>
      </c>
      <c r="D64" s="259" t="s">
        <v>219</v>
      </c>
      <c r="E64" s="236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  <c r="AV64" s="237"/>
      <c r="AW64" s="237"/>
      <c r="AX64" s="237"/>
      <c r="AY64" s="237"/>
      <c r="AZ64" s="237"/>
      <c r="BA64" s="237"/>
      <c r="BB64" s="237"/>
      <c r="BC64" s="237"/>
      <c r="BD64" s="237"/>
      <c r="BE64" s="237"/>
      <c r="BF64" s="237"/>
      <c r="BG64" s="237"/>
      <c r="BH64" s="237"/>
      <c r="BI64" s="237"/>
      <c r="BJ64" s="237"/>
      <c r="BK64" s="237"/>
      <c r="BL64" s="237"/>
      <c r="BM64" s="238">
        <v>31</v>
      </c>
    </row>
    <row r="65" spans="1:65">
      <c r="A65" s="35"/>
      <c r="B65" s="19">
        <v>1</v>
      </c>
      <c r="C65" s="8">
        <v>6</v>
      </c>
      <c r="D65" s="259" t="s">
        <v>219</v>
      </c>
      <c r="E65" s="236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  <c r="BC65" s="237"/>
      <c r="BD65" s="237"/>
      <c r="BE65" s="237"/>
      <c r="BF65" s="237"/>
      <c r="BG65" s="237"/>
      <c r="BH65" s="237"/>
      <c r="BI65" s="237"/>
      <c r="BJ65" s="237"/>
      <c r="BK65" s="237"/>
      <c r="BL65" s="237"/>
      <c r="BM65" s="240"/>
    </row>
    <row r="66" spans="1:65">
      <c r="A66" s="35"/>
      <c r="B66" s="20" t="s">
        <v>285</v>
      </c>
      <c r="C66" s="12"/>
      <c r="D66" s="241" t="s">
        <v>699</v>
      </c>
      <c r="E66" s="236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  <c r="BC66" s="237"/>
      <c r="BD66" s="237"/>
      <c r="BE66" s="237"/>
      <c r="BF66" s="237"/>
      <c r="BG66" s="237"/>
      <c r="BH66" s="237"/>
      <c r="BI66" s="237"/>
      <c r="BJ66" s="237"/>
      <c r="BK66" s="237"/>
      <c r="BL66" s="237"/>
      <c r="BM66" s="240"/>
    </row>
    <row r="67" spans="1:65">
      <c r="A67" s="35"/>
      <c r="B67" s="3" t="s">
        <v>286</v>
      </c>
      <c r="C67" s="33"/>
      <c r="D67" s="242" t="s">
        <v>699</v>
      </c>
      <c r="E67" s="236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  <c r="AV67" s="237"/>
      <c r="AW67" s="237"/>
      <c r="AX67" s="237"/>
      <c r="AY67" s="237"/>
      <c r="AZ67" s="237"/>
      <c r="BA67" s="237"/>
      <c r="BB67" s="237"/>
      <c r="BC67" s="237"/>
      <c r="BD67" s="237"/>
      <c r="BE67" s="237"/>
      <c r="BF67" s="237"/>
      <c r="BG67" s="237"/>
      <c r="BH67" s="237"/>
      <c r="BI67" s="237"/>
      <c r="BJ67" s="237"/>
      <c r="BK67" s="237"/>
      <c r="BL67" s="237"/>
      <c r="BM67" s="240"/>
    </row>
    <row r="68" spans="1:65">
      <c r="A68" s="35"/>
      <c r="B68" s="3" t="s">
        <v>287</v>
      </c>
      <c r="C68" s="33"/>
      <c r="D68" s="242" t="s">
        <v>699</v>
      </c>
      <c r="E68" s="236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  <c r="AV68" s="237"/>
      <c r="AW68" s="237"/>
      <c r="AX68" s="237"/>
      <c r="AY68" s="237"/>
      <c r="AZ68" s="237"/>
      <c r="BA68" s="237"/>
      <c r="BB68" s="237"/>
      <c r="BC68" s="237"/>
      <c r="BD68" s="237"/>
      <c r="BE68" s="237"/>
      <c r="BF68" s="237"/>
      <c r="BG68" s="237"/>
      <c r="BH68" s="237"/>
      <c r="BI68" s="237"/>
      <c r="BJ68" s="237"/>
      <c r="BK68" s="237"/>
      <c r="BL68" s="237"/>
      <c r="BM68" s="240"/>
    </row>
    <row r="69" spans="1:65">
      <c r="A69" s="35"/>
      <c r="B69" s="3" t="s">
        <v>86</v>
      </c>
      <c r="C69" s="33"/>
      <c r="D69" s="13" t="s">
        <v>699</v>
      </c>
      <c r="E69" s="16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2"/>
    </row>
    <row r="70" spans="1:65">
      <c r="A70" s="35"/>
      <c r="B70" s="3" t="s">
        <v>288</v>
      </c>
      <c r="C70" s="33"/>
      <c r="D70" s="13" t="s">
        <v>699</v>
      </c>
      <c r="E70" s="16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2"/>
    </row>
    <row r="71" spans="1:65">
      <c r="A71" s="35"/>
      <c r="B71" s="53" t="s">
        <v>289</v>
      </c>
      <c r="C71" s="54"/>
      <c r="D71" s="52" t="s">
        <v>290</v>
      </c>
      <c r="E71" s="16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2"/>
    </row>
    <row r="72" spans="1:65">
      <c r="B72" s="36"/>
      <c r="C72" s="20"/>
      <c r="D72" s="31"/>
      <c r="BM72" s="62"/>
    </row>
    <row r="73" spans="1:65" ht="15">
      <c r="B73" s="37" t="s">
        <v>591</v>
      </c>
      <c r="BM73" s="32" t="s">
        <v>66</v>
      </c>
    </row>
    <row r="74" spans="1:65" ht="15">
      <c r="A74" s="28" t="s">
        <v>104</v>
      </c>
      <c r="B74" s="18" t="s">
        <v>115</v>
      </c>
      <c r="C74" s="15" t="s">
        <v>116</v>
      </c>
      <c r="D74" s="16" t="s">
        <v>243</v>
      </c>
      <c r="E74" s="17" t="s">
        <v>243</v>
      </c>
      <c r="F74" s="17" t="s">
        <v>243</v>
      </c>
      <c r="G74" s="17" t="s">
        <v>243</v>
      </c>
      <c r="H74" s="17" t="s">
        <v>243</v>
      </c>
      <c r="I74" s="17" t="s">
        <v>243</v>
      </c>
      <c r="J74" s="17" t="s">
        <v>243</v>
      </c>
      <c r="K74" s="17" t="s">
        <v>243</v>
      </c>
      <c r="L74" s="17" t="s">
        <v>243</v>
      </c>
      <c r="M74" s="17" t="s">
        <v>243</v>
      </c>
      <c r="N74" s="17" t="s">
        <v>243</v>
      </c>
      <c r="O74" s="17" t="s">
        <v>243</v>
      </c>
      <c r="P74" s="17" t="s">
        <v>243</v>
      </c>
      <c r="Q74" s="17" t="s">
        <v>243</v>
      </c>
      <c r="R74" s="17" t="s">
        <v>243</v>
      </c>
      <c r="S74" s="17" t="s">
        <v>243</v>
      </c>
      <c r="T74" s="17" t="s">
        <v>243</v>
      </c>
      <c r="U74" s="166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244</v>
      </c>
      <c r="C75" s="8" t="s">
        <v>244</v>
      </c>
      <c r="D75" s="164" t="s">
        <v>246</v>
      </c>
      <c r="E75" s="165" t="s">
        <v>248</v>
      </c>
      <c r="F75" s="165" t="s">
        <v>249</v>
      </c>
      <c r="G75" s="165" t="s">
        <v>251</v>
      </c>
      <c r="H75" s="165" t="s">
        <v>257</v>
      </c>
      <c r="I75" s="165" t="s">
        <v>258</v>
      </c>
      <c r="J75" s="165" t="s">
        <v>260</v>
      </c>
      <c r="K75" s="165" t="s">
        <v>307</v>
      </c>
      <c r="L75" s="165" t="s">
        <v>261</v>
      </c>
      <c r="M75" s="165" t="s">
        <v>263</v>
      </c>
      <c r="N75" s="165" t="s">
        <v>264</v>
      </c>
      <c r="O75" s="165" t="s">
        <v>265</v>
      </c>
      <c r="P75" s="165" t="s">
        <v>267</v>
      </c>
      <c r="Q75" s="165" t="s">
        <v>270</v>
      </c>
      <c r="R75" s="165" t="s">
        <v>271</v>
      </c>
      <c r="S75" s="165" t="s">
        <v>275</v>
      </c>
      <c r="T75" s="165" t="s">
        <v>276</v>
      </c>
      <c r="U75" s="166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1</v>
      </c>
    </row>
    <row r="76" spans="1:65">
      <c r="A76" s="35"/>
      <c r="B76" s="19"/>
      <c r="C76" s="8"/>
      <c r="D76" s="9" t="s">
        <v>101</v>
      </c>
      <c r="E76" s="10" t="s">
        <v>101</v>
      </c>
      <c r="F76" s="10" t="s">
        <v>101</v>
      </c>
      <c r="G76" s="10" t="s">
        <v>101</v>
      </c>
      <c r="H76" s="10" t="s">
        <v>101</v>
      </c>
      <c r="I76" s="10" t="s">
        <v>101</v>
      </c>
      <c r="J76" s="10" t="s">
        <v>101</v>
      </c>
      <c r="K76" s="10" t="s">
        <v>101</v>
      </c>
      <c r="L76" s="10" t="s">
        <v>101</v>
      </c>
      <c r="M76" s="10" t="s">
        <v>101</v>
      </c>
      <c r="N76" s="10" t="s">
        <v>101</v>
      </c>
      <c r="O76" s="10" t="s">
        <v>101</v>
      </c>
      <c r="P76" s="10" t="s">
        <v>101</v>
      </c>
      <c r="Q76" s="10" t="s">
        <v>101</v>
      </c>
      <c r="R76" s="10" t="s">
        <v>101</v>
      </c>
      <c r="S76" s="10" t="s">
        <v>101</v>
      </c>
      <c r="T76" s="10" t="s">
        <v>101</v>
      </c>
      <c r="U76" s="166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3</v>
      </c>
    </row>
    <row r="77" spans="1:65">
      <c r="A77" s="35"/>
      <c r="B77" s="19"/>
      <c r="C77" s="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166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3</v>
      </c>
    </row>
    <row r="78" spans="1:65">
      <c r="A78" s="35"/>
      <c r="B78" s="18">
        <v>1</v>
      </c>
      <c r="C78" s="14">
        <v>1</v>
      </c>
      <c r="D78" s="254">
        <v>0.6</v>
      </c>
      <c r="E78" s="254">
        <v>0.57999999999999996</v>
      </c>
      <c r="F78" s="270">
        <v>0.58899999999999997</v>
      </c>
      <c r="G78" s="262">
        <v>0.54</v>
      </c>
      <c r="H78" s="270">
        <v>0.59</v>
      </c>
      <c r="I78" s="254">
        <v>0.57999999999999996</v>
      </c>
      <c r="J78" s="270">
        <v>0.59</v>
      </c>
      <c r="K78" s="254">
        <v>0.58765999999999996</v>
      </c>
      <c r="L78" s="254">
        <v>0.57422178479999997</v>
      </c>
      <c r="M78" s="254">
        <v>0.6</v>
      </c>
      <c r="N78" s="254">
        <v>0.57999999999999996</v>
      </c>
      <c r="O78" s="254">
        <v>0.59</v>
      </c>
      <c r="P78" s="254">
        <v>0.56999999999999995</v>
      </c>
      <c r="Q78" s="254">
        <v>0.57999999999999996</v>
      </c>
      <c r="R78" s="254">
        <v>0.59199999999999997</v>
      </c>
      <c r="S78" s="254">
        <v>0.6</v>
      </c>
      <c r="T78" s="273">
        <v>0.51</v>
      </c>
      <c r="U78" s="233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55">
        <v>1</v>
      </c>
    </row>
    <row r="79" spans="1:65">
      <c r="A79" s="35"/>
      <c r="B79" s="19">
        <v>1</v>
      </c>
      <c r="C79" s="8">
        <v>2</v>
      </c>
      <c r="D79" s="256">
        <v>0.59</v>
      </c>
      <c r="E79" s="256">
        <v>0.57999999999999996</v>
      </c>
      <c r="F79" s="271">
        <v>0.58499999999999996</v>
      </c>
      <c r="G79" s="263">
        <v>0.55000000000000004</v>
      </c>
      <c r="H79" s="271">
        <v>0.57999999999999996</v>
      </c>
      <c r="I79" s="256">
        <v>0.57999999999999996</v>
      </c>
      <c r="J79" s="271">
        <v>0.59</v>
      </c>
      <c r="K79" s="264">
        <v>0.57518000000000002</v>
      </c>
      <c r="L79" s="256">
        <v>0.57643700939999998</v>
      </c>
      <c r="M79" s="256">
        <v>0.59</v>
      </c>
      <c r="N79" s="256">
        <v>0.57999999999999996</v>
      </c>
      <c r="O79" s="256">
        <v>0.6</v>
      </c>
      <c r="P79" s="256">
        <v>0.56999999999999995</v>
      </c>
      <c r="Q79" s="256">
        <v>0.56999999999999995</v>
      </c>
      <c r="R79" s="256">
        <v>0.59299999999999997</v>
      </c>
      <c r="S79" s="256">
        <v>0.6</v>
      </c>
      <c r="T79" s="256">
        <v>0.57999999999999996</v>
      </c>
      <c r="U79" s="233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55">
        <v>9</v>
      </c>
    </row>
    <row r="80" spans="1:65">
      <c r="A80" s="35"/>
      <c r="B80" s="19">
        <v>1</v>
      </c>
      <c r="C80" s="8">
        <v>3</v>
      </c>
      <c r="D80" s="256">
        <v>0.6</v>
      </c>
      <c r="E80" s="256">
        <v>0.57999999999999996</v>
      </c>
      <c r="F80" s="271">
        <v>0.58599999999999997</v>
      </c>
      <c r="G80" s="263">
        <v>0.55000000000000004</v>
      </c>
      <c r="H80" s="271">
        <v>0.57999999999999996</v>
      </c>
      <c r="I80" s="256">
        <v>0.59</v>
      </c>
      <c r="J80" s="271">
        <v>0.59</v>
      </c>
      <c r="K80" s="271">
        <v>0.58479000000000003</v>
      </c>
      <c r="L80" s="27">
        <v>0.58585123400000005</v>
      </c>
      <c r="M80" s="27">
        <v>0.59</v>
      </c>
      <c r="N80" s="27">
        <v>0.57999999999999996</v>
      </c>
      <c r="O80" s="27">
        <v>0.57999999999999996</v>
      </c>
      <c r="P80" s="27">
        <v>0.56000000000000005</v>
      </c>
      <c r="Q80" s="27">
        <v>0.56999999999999995</v>
      </c>
      <c r="R80" s="27">
        <v>0.59</v>
      </c>
      <c r="S80" s="27">
        <v>0.6</v>
      </c>
      <c r="T80" s="27">
        <v>0.59</v>
      </c>
      <c r="U80" s="233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55">
        <v>16</v>
      </c>
    </row>
    <row r="81" spans="1:65">
      <c r="A81" s="35"/>
      <c r="B81" s="19">
        <v>1</v>
      </c>
      <c r="C81" s="8">
        <v>4</v>
      </c>
      <c r="D81" s="256">
        <v>0.6</v>
      </c>
      <c r="E81" s="256">
        <v>0.57999999999999996</v>
      </c>
      <c r="F81" s="271">
        <v>0.59199999999999997</v>
      </c>
      <c r="G81" s="263">
        <v>0.56000000000000005</v>
      </c>
      <c r="H81" s="271">
        <v>0.57999999999999996</v>
      </c>
      <c r="I81" s="256">
        <v>0.59</v>
      </c>
      <c r="J81" s="271">
        <v>0.59</v>
      </c>
      <c r="K81" s="271">
        <v>0.58350999999999997</v>
      </c>
      <c r="L81" s="27">
        <v>0.57776514569999993</v>
      </c>
      <c r="M81" s="27">
        <v>0.6</v>
      </c>
      <c r="N81" s="27">
        <v>0.57999999999999996</v>
      </c>
      <c r="O81" s="27">
        <v>0.59</v>
      </c>
      <c r="P81" s="27">
        <v>0.56999999999999995</v>
      </c>
      <c r="Q81" s="27">
        <v>0.57999999999999996</v>
      </c>
      <c r="R81" s="27">
        <v>0.58699999999999997</v>
      </c>
      <c r="S81" s="27">
        <v>0.61</v>
      </c>
      <c r="T81" s="27">
        <v>0.57999999999999996</v>
      </c>
      <c r="U81" s="233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  <c r="AV81" s="234"/>
      <c r="AW81" s="234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55">
        <v>0.58599608226562505</v>
      </c>
    </row>
    <row r="82" spans="1:65">
      <c r="A82" s="35"/>
      <c r="B82" s="19">
        <v>1</v>
      </c>
      <c r="C82" s="8">
        <v>5</v>
      </c>
      <c r="D82" s="256">
        <v>0.6</v>
      </c>
      <c r="E82" s="256">
        <v>0.57999999999999996</v>
      </c>
      <c r="F82" s="256">
        <v>0.58399999999999996</v>
      </c>
      <c r="G82" s="263">
        <v>0.56000000000000005</v>
      </c>
      <c r="H82" s="256">
        <v>0.57999999999999996</v>
      </c>
      <c r="I82" s="256">
        <v>0.57999999999999996</v>
      </c>
      <c r="J82" s="256">
        <v>0.59</v>
      </c>
      <c r="K82" s="256">
        <v>0.58511999999999997</v>
      </c>
      <c r="L82" s="256">
        <v>0.58098956759999998</v>
      </c>
      <c r="M82" s="256">
        <v>0.59</v>
      </c>
      <c r="N82" s="256">
        <v>0.59</v>
      </c>
      <c r="O82" s="256">
        <v>0.59</v>
      </c>
      <c r="P82" s="256">
        <v>0.56999999999999995</v>
      </c>
      <c r="Q82" s="256">
        <v>0.57999999999999996</v>
      </c>
      <c r="R82" s="264">
        <v>0.57599999999999996</v>
      </c>
      <c r="S82" s="256">
        <v>0.6</v>
      </c>
      <c r="T82" s="256">
        <v>0.6</v>
      </c>
      <c r="U82" s="233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55">
        <v>22</v>
      </c>
    </row>
    <row r="83" spans="1:65">
      <c r="A83" s="35"/>
      <c r="B83" s="19">
        <v>1</v>
      </c>
      <c r="C83" s="8">
        <v>6</v>
      </c>
      <c r="D83" s="256">
        <v>0.6</v>
      </c>
      <c r="E83" s="256">
        <v>0.57999999999999996</v>
      </c>
      <c r="F83" s="256">
        <v>0.58499999999999996</v>
      </c>
      <c r="G83" s="263">
        <v>0.56000000000000005</v>
      </c>
      <c r="H83" s="256">
        <v>0.59</v>
      </c>
      <c r="I83" s="256">
        <v>0.56999999999999995</v>
      </c>
      <c r="J83" s="256">
        <v>0.59</v>
      </c>
      <c r="K83" s="256">
        <v>0.58143</v>
      </c>
      <c r="L83" s="256">
        <v>0.58074715600000004</v>
      </c>
      <c r="M83" s="256">
        <v>0.59</v>
      </c>
      <c r="N83" s="256">
        <v>0.57999999999999996</v>
      </c>
      <c r="O83" s="256">
        <v>0.59</v>
      </c>
      <c r="P83" s="256">
        <v>0.56999999999999995</v>
      </c>
      <c r="Q83" s="256">
        <v>0.57999999999999996</v>
      </c>
      <c r="R83" s="256">
        <v>0.59099999999999997</v>
      </c>
      <c r="S83" s="256">
        <v>0.61</v>
      </c>
      <c r="T83" s="256">
        <v>0.59</v>
      </c>
      <c r="U83" s="233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  <c r="AV83" s="234"/>
      <c r="AW83" s="234"/>
      <c r="AX83" s="234"/>
      <c r="AY83" s="234"/>
      <c r="AZ83" s="234"/>
      <c r="BA83" s="234"/>
      <c r="BB83" s="234"/>
      <c r="BC83" s="234"/>
      <c r="BD83" s="234"/>
      <c r="BE83" s="234"/>
      <c r="BF83" s="234"/>
      <c r="BG83" s="234"/>
      <c r="BH83" s="234"/>
      <c r="BI83" s="234"/>
      <c r="BJ83" s="234"/>
      <c r="BK83" s="234"/>
      <c r="BL83" s="234"/>
      <c r="BM83" s="63"/>
    </row>
    <row r="84" spans="1:65">
      <c r="A84" s="35"/>
      <c r="B84" s="20" t="s">
        <v>285</v>
      </c>
      <c r="C84" s="12"/>
      <c r="D84" s="257">
        <v>0.59833333333333338</v>
      </c>
      <c r="E84" s="257">
        <v>0.57999999999999996</v>
      </c>
      <c r="F84" s="257">
        <v>0.58683333333333332</v>
      </c>
      <c r="G84" s="257">
        <v>0.55333333333333334</v>
      </c>
      <c r="H84" s="257">
        <v>0.58333333333333337</v>
      </c>
      <c r="I84" s="257">
        <v>0.58166666666666667</v>
      </c>
      <c r="J84" s="257">
        <v>0.59</v>
      </c>
      <c r="K84" s="257">
        <v>0.58294833333333329</v>
      </c>
      <c r="L84" s="257">
        <v>0.57933531625000001</v>
      </c>
      <c r="M84" s="257">
        <v>0.59333333333333327</v>
      </c>
      <c r="N84" s="257">
        <v>0.58166666666666667</v>
      </c>
      <c r="O84" s="257">
        <v>0.59</v>
      </c>
      <c r="P84" s="257">
        <v>0.56833333333333325</v>
      </c>
      <c r="Q84" s="257">
        <v>0.57666666666666666</v>
      </c>
      <c r="R84" s="257">
        <v>0.58816666666666662</v>
      </c>
      <c r="S84" s="257">
        <v>0.60333333333333328</v>
      </c>
      <c r="T84" s="257">
        <v>0.57499999999999996</v>
      </c>
      <c r="U84" s="233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63"/>
    </row>
    <row r="85" spans="1:65">
      <c r="A85" s="35"/>
      <c r="B85" s="3" t="s">
        <v>286</v>
      </c>
      <c r="C85" s="33"/>
      <c r="D85" s="27">
        <v>0.6</v>
      </c>
      <c r="E85" s="27">
        <v>0.57999999999999996</v>
      </c>
      <c r="F85" s="27">
        <v>0.58549999999999991</v>
      </c>
      <c r="G85" s="27">
        <v>0.55500000000000005</v>
      </c>
      <c r="H85" s="27">
        <v>0.57999999999999996</v>
      </c>
      <c r="I85" s="27">
        <v>0.57999999999999996</v>
      </c>
      <c r="J85" s="27">
        <v>0.59</v>
      </c>
      <c r="K85" s="27">
        <v>0.58414999999999995</v>
      </c>
      <c r="L85" s="27">
        <v>0.57925615085000004</v>
      </c>
      <c r="M85" s="27">
        <v>0.59</v>
      </c>
      <c r="N85" s="27">
        <v>0.57999999999999996</v>
      </c>
      <c r="O85" s="27">
        <v>0.59</v>
      </c>
      <c r="P85" s="27">
        <v>0.56999999999999995</v>
      </c>
      <c r="Q85" s="27">
        <v>0.57999999999999996</v>
      </c>
      <c r="R85" s="27">
        <v>0.59050000000000002</v>
      </c>
      <c r="S85" s="27">
        <v>0.6</v>
      </c>
      <c r="T85" s="27">
        <v>0.58499999999999996</v>
      </c>
      <c r="U85" s="233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  <c r="AV85" s="234"/>
      <c r="AW85" s="234"/>
      <c r="AX85" s="234"/>
      <c r="AY85" s="234"/>
      <c r="AZ85" s="234"/>
      <c r="BA85" s="234"/>
      <c r="BB85" s="234"/>
      <c r="BC85" s="234"/>
      <c r="BD85" s="234"/>
      <c r="BE85" s="234"/>
      <c r="BF85" s="234"/>
      <c r="BG85" s="234"/>
      <c r="BH85" s="234"/>
      <c r="BI85" s="234"/>
      <c r="BJ85" s="234"/>
      <c r="BK85" s="234"/>
      <c r="BL85" s="234"/>
      <c r="BM85" s="63"/>
    </row>
    <row r="86" spans="1:65">
      <c r="A86" s="35"/>
      <c r="B86" s="3" t="s">
        <v>287</v>
      </c>
      <c r="C86" s="33"/>
      <c r="D86" s="27">
        <v>4.0824829046386332E-3</v>
      </c>
      <c r="E86" s="27">
        <v>0</v>
      </c>
      <c r="F86" s="27">
        <v>3.0605010483034773E-3</v>
      </c>
      <c r="G86" s="27">
        <v>8.1649658092772665E-3</v>
      </c>
      <c r="H86" s="27">
        <v>5.1639777949432277E-3</v>
      </c>
      <c r="I86" s="27">
        <v>7.5277265270908165E-3</v>
      </c>
      <c r="J86" s="27">
        <v>0</v>
      </c>
      <c r="K86" s="27">
        <v>4.3191546240747749E-3</v>
      </c>
      <c r="L86" s="27">
        <v>4.1036775013737793E-3</v>
      </c>
      <c r="M86" s="27">
        <v>5.1639777949432268E-3</v>
      </c>
      <c r="N86" s="27">
        <v>4.0824829046386341E-3</v>
      </c>
      <c r="O86" s="27">
        <v>6.324555320336764E-3</v>
      </c>
      <c r="P86" s="27">
        <v>4.082482904638589E-3</v>
      </c>
      <c r="Q86" s="27">
        <v>5.1639777949432268E-3</v>
      </c>
      <c r="R86" s="27">
        <v>6.3060817205826576E-3</v>
      </c>
      <c r="S86" s="27">
        <v>5.1639777949432268E-3</v>
      </c>
      <c r="T86" s="27">
        <v>3.2710854467592233E-2</v>
      </c>
      <c r="U86" s="233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  <c r="AV86" s="234"/>
      <c r="AW86" s="234"/>
      <c r="AX86" s="234"/>
      <c r="AY86" s="234"/>
      <c r="AZ86" s="234"/>
      <c r="BA86" s="234"/>
      <c r="BB86" s="234"/>
      <c r="BC86" s="234"/>
      <c r="BD86" s="234"/>
      <c r="BE86" s="234"/>
      <c r="BF86" s="234"/>
      <c r="BG86" s="234"/>
      <c r="BH86" s="234"/>
      <c r="BI86" s="234"/>
      <c r="BJ86" s="234"/>
      <c r="BK86" s="234"/>
      <c r="BL86" s="234"/>
      <c r="BM86" s="63"/>
    </row>
    <row r="87" spans="1:65">
      <c r="A87" s="35"/>
      <c r="B87" s="3" t="s">
        <v>86</v>
      </c>
      <c r="C87" s="33"/>
      <c r="D87" s="13">
        <v>6.8230912055241774E-3</v>
      </c>
      <c r="E87" s="13">
        <v>0</v>
      </c>
      <c r="F87" s="13">
        <v>5.215281536444437E-3</v>
      </c>
      <c r="G87" s="13">
        <v>1.4755962305922771E-2</v>
      </c>
      <c r="H87" s="13">
        <v>8.8525333627598179E-3</v>
      </c>
      <c r="I87" s="13">
        <v>1.2941650189840946E-2</v>
      </c>
      <c r="J87" s="13">
        <v>0</v>
      </c>
      <c r="K87" s="13">
        <v>7.4091551122165344E-3</v>
      </c>
      <c r="L87" s="13">
        <v>7.0834236861937192E-3</v>
      </c>
      <c r="M87" s="13">
        <v>8.7033333622638671E-3</v>
      </c>
      <c r="N87" s="13">
        <v>7.0185952515277377E-3</v>
      </c>
      <c r="O87" s="13">
        <v>1.071958528870638E-2</v>
      </c>
      <c r="P87" s="13">
        <v>7.1832543776632072E-3</v>
      </c>
      <c r="Q87" s="13">
        <v>8.9548747889188901E-3</v>
      </c>
      <c r="R87" s="13">
        <v>1.0721589777131184E-2</v>
      </c>
      <c r="S87" s="13">
        <v>8.5590792181379459E-3</v>
      </c>
      <c r="T87" s="13">
        <v>5.6888442552334322E-2</v>
      </c>
      <c r="U87" s="166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2"/>
    </row>
    <row r="88" spans="1:65">
      <c r="A88" s="35"/>
      <c r="B88" s="3" t="s">
        <v>288</v>
      </c>
      <c r="C88" s="33"/>
      <c r="D88" s="13">
        <v>2.1053470221181536E-2</v>
      </c>
      <c r="E88" s="13">
        <v>-1.0232290704815905E-2</v>
      </c>
      <c r="F88" s="13">
        <v>1.4287656403284554E-3</v>
      </c>
      <c r="G88" s="13">
        <v>-5.57388520517208E-2</v>
      </c>
      <c r="H88" s="13">
        <v>-4.5439705364526128E-3</v>
      </c>
      <c r="I88" s="13">
        <v>-7.388130620634259E-3</v>
      </c>
      <c r="J88" s="13">
        <v>6.8326698002734165E-3</v>
      </c>
      <c r="K88" s="13">
        <v>-5.2009715158987113E-3</v>
      </c>
      <c r="L88" s="13">
        <v>-1.1366570899028261E-2</v>
      </c>
      <c r="M88" s="13">
        <v>1.2520989968636487E-2</v>
      </c>
      <c r="N88" s="13">
        <v>-7.388130620634259E-3</v>
      </c>
      <c r="O88" s="13">
        <v>6.8326698002734165E-3</v>
      </c>
      <c r="P88" s="13">
        <v>-3.0141411294086984E-2</v>
      </c>
      <c r="Q88" s="13">
        <v>-1.5920610873178975E-2</v>
      </c>
      <c r="R88" s="13">
        <v>3.7040937076737723E-3</v>
      </c>
      <c r="S88" s="13">
        <v>2.9585950473725919E-2</v>
      </c>
      <c r="T88" s="13">
        <v>-1.8764770957360621E-2</v>
      </c>
      <c r="U88" s="166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2"/>
    </row>
    <row r="89" spans="1:65">
      <c r="A89" s="35"/>
      <c r="B89" s="53" t="s">
        <v>289</v>
      </c>
      <c r="C89" s="54"/>
      <c r="D89" s="52">
        <v>1.65</v>
      </c>
      <c r="E89" s="52">
        <v>0.32</v>
      </c>
      <c r="F89" s="52">
        <v>0.42</v>
      </c>
      <c r="G89" s="52">
        <v>3.18</v>
      </c>
      <c r="H89" s="52">
        <v>0.04</v>
      </c>
      <c r="I89" s="52">
        <v>0.14000000000000001</v>
      </c>
      <c r="J89" s="52">
        <v>0.76</v>
      </c>
      <c r="K89" s="52">
        <v>0</v>
      </c>
      <c r="L89" s="52">
        <v>0.39</v>
      </c>
      <c r="M89" s="52">
        <v>1.1100000000000001</v>
      </c>
      <c r="N89" s="52">
        <v>0.14000000000000001</v>
      </c>
      <c r="O89" s="52">
        <v>0.76</v>
      </c>
      <c r="P89" s="52">
        <v>1.57</v>
      </c>
      <c r="Q89" s="52">
        <v>0.67</v>
      </c>
      <c r="R89" s="52">
        <v>0.56000000000000005</v>
      </c>
      <c r="S89" s="52">
        <v>2.19</v>
      </c>
      <c r="T89" s="52">
        <v>0.85</v>
      </c>
      <c r="U89" s="166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2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BM90" s="62"/>
    </row>
    <row r="91" spans="1:65" ht="19.5">
      <c r="B91" s="37" t="s">
        <v>592</v>
      </c>
      <c r="BM91" s="32" t="s">
        <v>291</v>
      </c>
    </row>
    <row r="92" spans="1:65" ht="19.5">
      <c r="A92" s="28" t="s">
        <v>318</v>
      </c>
      <c r="B92" s="18" t="s">
        <v>115</v>
      </c>
      <c r="C92" s="15" t="s">
        <v>116</v>
      </c>
      <c r="D92" s="16" t="s">
        <v>243</v>
      </c>
      <c r="E92" s="16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244</v>
      </c>
      <c r="C93" s="8" t="s">
        <v>244</v>
      </c>
      <c r="D93" s="164" t="s">
        <v>251</v>
      </c>
      <c r="E93" s="16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101</v>
      </c>
      <c r="E94" s="16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0</v>
      </c>
    </row>
    <row r="95" spans="1:65">
      <c r="A95" s="35"/>
      <c r="B95" s="19"/>
      <c r="C95" s="8"/>
      <c r="D95" s="29"/>
      <c r="E95" s="16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0</v>
      </c>
    </row>
    <row r="96" spans="1:65">
      <c r="A96" s="35"/>
      <c r="B96" s="18">
        <v>1</v>
      </c>
      <c r="C96" s="14">
        <v>1</v>
      </c>
      <c r="D96" s="243">
        <v>170</v>
      </c>
      <c r="E96" s="244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6">
        <v>1</v>
      </c>
    </row>
    <row r="97" spans="1:65">
      <c r="A97" s="35"/>
      <c r="B97" s="19">
        <v>1</v>
      </c>
      <c r="C97" s="8">
        <v>2</v>
      </c>
      <c r="D97" s="247">
        <v>170</v>
      </c>
      <c r="E97" s="244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  <c r="AY97" s="245"/>
      <c r="AZ97" s="245"/>
      <c r="BA97" s="245"/>
      <c r="BB97" s="245"/>
      <c r="BC97" s="245"/>
      <c r="BD97" s="245"/>
      <c r="BE97" s="245"/>
      <c r="BF97" s="245"/>
      <c r="BG97" s="245"/>
      <c r="BH97" s="245"/>
      <c r="BI97" s="245"/>
      <c r="BJ97" s="245"/>
      <c r="BK97" s="245"/>
      <c r="BL97" s="245"/>
      <c r="BM97" s="246">
        <v>26</v>
      </c>
    </row>
    <row r="98" spans="1:65">
      <c r="A98" s="35"/>
      <c r="B98" s="19">
        <v>1</v>
      </c>
      <c r="C98" s="8">
        <v>3</v>
      </c>
      <c r="D98" s="247">
        <v>180</v>
      </c>
      <c r="E98" s="244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245"/>
      <c r="BL98" s="245"/>
      <c r="BM98" s="246">
        <v>16</v>
      </c>
    </row>
    <row r="99" spans="1:65">
      <c r="A99" s="35"/>
      <c r="B99" s="19">
        <v>1</v>
      </c>
      <c r="C99" s="8">
        <v>4</v>
      </c>
      <c r="D99" s="247">
        <v>170</v>
      </c>
      <c r="E99" s="244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  <c r="AK99" s="245"/>
      <c r="AL99" s="245"/>
      <c r="AM99" s="245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  <c r="AY99" s="245"/>
      <c r="AZ99" s="245"/>
      <c r="BA99" s="245"/>
      <c r="BB99" s="245"/>
      <c r="BC99" s="245"/>
      <c r="BD99" s="245"/>
      <c r="BE99" s="245"/>
      <c r="BF99" s="245"/>
      <c r="BG99" s="245"/>
      <c r="BH99" s="245"/>
      <c r="BI99" s="245"/>
      <c r="BJ99" s="245"/>
      <c r="BK99" s="245"/>
      <c r="BL99" s="245"/>
      <c r="BM99" s="246">
        <v>171.666666666667</v>
      </c>
    </row>
    <row r="100" spans="1:65">
      <c r="A100" s="35"/>
      <c r="B100" s="19">
        <v>1</v>
      </c>
      <c r="C100" s="8">
        <v>5</v>
      </c>
      <c r="D100" s="247">
        <v>170</v>
      </c>
      <c r="E100" s="244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  <c r="AK100" s="245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  <c r="AY100" s="245"/>
      <c r="AZ100" s="245"/>
      <c r="BA100" s="245"/>
      <c r="BB100" s="245"/>
      <c r="BC100" s="245"/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6">
        <v>32</v>
      </c>
    </row>
    <row r="101" spans="1:65">
      <c r="A101" s="35"/>
      <c r="B101" s="19">
        <v>1</v>
      </c>
      <c r="C101" s="8">
        <v>6</v>
      </c>
      <c r="D101" s="247">
        <v>170</v>
      </c>
      <c r="E101" s="244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  <c r="AK101" s="245"/>
      <c r="AL101" s="245"/>
      <c r="AM101" s="245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  <c r="AY101" s="245"/>
      <c r="AZ101" s="245"/>
      <c r="BA101" s="245"/>
      <c r="BB101" s="245"/>
      <c r="BC101" s="245"/>
      <c r="BD101" s="245"/>
      <c r="BE101" s="245"/>
      <c r="BF101" s="245"/>
      <c r="BG101" s="245"/>
      <c r="BH101" s="245"/>
      <c r="BI101" s="245"/>
      <c r="BJ101" s="245"/>
      <c r="BK101" s="245"/>
      <c r="BL101" s="245"/>
      <c r="BM101" s="248"/>
    </row>
    <row r="102" spans="1:65">
      <c r="A102" s="35"/>
      <c r="B102" s="20" t="s">
        <v>285</v>
      </c>
      <c r="C102" s="12"/>
      <c r="D102" s="249">
        <v>171.66666666666666</v>
      </c>
      <c r="E102" s="244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5"/>
      <c r="AI102" s="245"/>
      <c r="AJ102" s="245"/>
      <c r="AK102" s="245"/>
      <c r="AL102" s="245"/>
      <c r="AM102" s="245"/>
      <c r="AN102" s="245"/>
      <c r="AO102" s="245"/>
      <c r="AP102" s="245"/>
      <c r="AQ102" s="245"/>
      <c r="AR102" s="245"/>
      <c r="AS102" s="245"/>
      <c r="AT102" s="245"/>
      <c r="AU102" s="245"/>
      <c r="AV102" s="245"/>
      <c r="AW102" s="245"/>
      <c r="AX102" s="245"/>
      <c r="AY102" s="245"/>
      <c r="AZ102" s="245"/>
      <c r="BA102" s="245"/>
      <c r="BB102" s="245"/>
      <c r="BC102" s="245"/>
      <c r="BD102" s="245"/>
      <c r="BE102" s="245"/>
      <c r="BF102" s="245"/>
      <c r="BG102" s="245"/>
      <c r="BH102" s="245"/>
      <c r="BI102" s="245"/>
      <c r="BJ102" s="245"/>
      <c r="BK102" s="245"/>
      <c r="BL102" s="245"/>
      <c r="BM102" s="248"/>
    </row>
    <row r="103" spans="1:65">
      <c r="A103" s="35"/>
      <c r="B103" s="3" t="s">
        <v>286</v>
      </c>
      <c r="C103" s="33"/>
      <c r="D103" s="250">
        <v>170</v>
      </c>
      <c r="E103" s="244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245"/>
      <c r="AJ103" s="245"/>
      <c r="AK103" s="245"/>
      <c r="AL103" s="245"/>
      <c r="AM103" s="245"/>
      <c r="AN103" s="245"/>
      <c r="AO103" s="245"/>
      <c r="AP103" s="245"/>
      <c r="AQ103" s="245"/>
      <c r="AR103" s="245"/>
      <c r="AS103" s="245"/>
      <c r="AT103" s="245"/>
      <c r="AU103" s="245"/>
      <c r="AV103" s="245"/>
      <c r="AW103" s="245"/>
      <c r="AX103" s="245"/>
      <c r="AY103" s="245"/>
      <c r="AZ103" s="245"/>
      <c r="BA103" s="245"/>
      <c r="BB103" s="245"/>
      <c r="BC103" s="245"/>
      <c r="BD103" s="245"/>
      <c r="BE103" s="245"/>
      <c r="BF103" s="245"/>
      <c r="BG103" s="245"/>
      <c r="BH103" s="245"/>
      <c r="BI103" s="245"/>
      <c r="BJ103" s="245"/>
      <c r="BK103" s="245"/>
      <c r="BL103" s="245"/>
      <c r="BM103" s="248"/>
    </row>
    <row r="104" spans="1:65">
      <c r="A104" s="35"/>
      <c r="B104" s="3" t="s">
        <v>287</v>
      </c>
      <c r="C104" s="33"/>
      <c r="D104" s="250">
        <v>4.0824829046386295</v>
      </c>
      <c r="E104" s="244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5"/>
      <c r="BD104" s="245"/>
      <c r="BE104" s="245"/>
      <c r="BF104" s="245"/>
      <c r="BG104" s="245"/>
      <c r="BH104" s="245"/>
      <c r="BI104" s="245"/>
      <c r="BJ104" s="245"/>
      <c r="BK104" s="245"/>
      <c r="BL104" s="245"/>
      <c r="BM104" s="248"/>
    </row>
    <row r="105" spans="1:65">
      <c r="A105" s="35"/>
      <c r="B105" s="3" t="s">
        <v>86</v>
      </c>
      <c r="C105" s="33"/>
      <c r="D105" s="13">
        <v>2.3781453813428912E-2</v>
      </c>
      <c r="E105" s="16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2"/>
    </row>
    <row r="106" spans="1:65">
      <c r="A106" s="35"/>
      <c r="B106" s="3" t="s">
        <v>288</v>
      </c>
      <c r="C106" s="33"/>
      <c r="D106" s="13">
        <v>-1.9984014443252818E-15</v>
      </c>
      <c r="E106" s="16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2"/>
    </row>
    <row r="107" spans="1:65">
      <c r="A107" s="35"/>
      <c r="B107" s="53" t="s">
        <v>289</v>
      </c>
      <c r="C107" s="54"/>
      <c r="D107" s="52" t="s">
        <v>290</v>
      </c>
      <c r="E107" s="16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2"/>
    </row>
    <row r="108" spans="1:65">
      <c r="B108" s="36"/>
      <c r="C108" s="20"/>
      <c r="D108" s="31"/>
      <c r="BM108" s="62"/>
    </row>
    <row r="109" spans="1:65" ht="15">
      <c r="B109" s="37" t="s">
        <v>593</v>
      </c>
      <c r="BM109" s="32" t="s">
        <v>291</v>
      </c>
    </row>
    <row r="110" spans="1:65" ht="15">
      <c r="A110" s="28" t="s">
        <v>221</v>
      </c>
      <c r="B110" s="18" t="s">
        <v>115</v>
      </c>
      <c r="C110" s="15" t="s">
        <v>116</v>
      </c>
      <c r="D110" s="16" t="s">
        <v>243</v>
      </c>
      <c r="E110" s="17" t="s">
        <v>243</v>
      </c>
      <c r="F110" s="17" t="s">
        <v>243</v>
      </c>
      <c r="G110" s="17" t="s">
        <v>243</v>
      </c>
      <c r="H110" s="16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244</v>
      </c>
      <c r="C111" s="8" t="s">
        <v>244</v>
      </c>
      <c r="D111" s="164" t="s">
        <v>249</v>
      </c>
      <c r="E111" s="165" t="s">
        <v>265</v>
      </c>
      <c r="F111" s="165" t="s">
        <v>267</v>
      </c>
      <c r="G111" s="165" t="s">
        <v>275</v>
      </c>
      <c r="H111" s="16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101</v>
      </c>
      <c r="E112" s="10" t="s">
        <v>101</v>
      </c>
      <c r="F112" s="10" t="s">
        <v>101</v>
      </c>
      <c r="G112" s="10" t="s">
        <v>101</v>
      </c>
      <c r="H112" s="16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1</v>
      </c>
    </row>
    <row r="113" spans="1:65">
      <c r="A113" s="35"/>
      <c r="B113" s="19"/>
      <c r="C113" s="8"/>
      <c r="D113" s="29"/>
      <c r="E113" s="29"/>
      <c r="F113" s="29"/>
      <c r="G113" s="29"/>
      <c r="H113" s="166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1</v>
      </c>
    </row>
    <row r="114" spans="1:65">
      <c r="A114" s="35"/>
      <c r="B114" s="18">
        <v>1</v>
      </c>
      <c r="C114" s="14">
        <v>1</v>
      </c>
      <c r="D114" s="235">
        <v>30</v>
      </c>
      <c r="E114" s="235">
        <v>10</v>
      </c>
      <c r="F114" s="260">
        <v>50</v>
      </c>
      <c r="G114" s="235">
        <v>60</v>
      </c>
      <c r="H114" s="236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237"/>
      <c r="AT114" s="237"/>
      <c r="AU114" s="237"/>
      <c r="AV114" s="237"/>
      <c r="AW114" s="237"/>
      <c r="AX114" s="237"/>
      <c r="AY114" s="237"/>
      <c r="AZ114" s="237"/>
      <c r="BA114" s="237"/>
      <c r="BB114" s="237"/>
      <c r="BC114" s="237"/>
      <c r="BD114" s="237"/>
      <c r="BE114" s="237"/>
      <c r="BF114" s="237"/>
      <c r="BG114" s="237"/>
      <c r="BH114" s="237"/>
      <c r="BI114" s="237"/>
      <c r="BJ114" s="237"/>
      <c r="BK114" s="237"/>
      <c r="BL114" s="237"/>
      <c r="BM114" s="238">
        <v>1</v>
      </c>
    </row>
    <row r="115" spans="1:65">
      <c r="A115" s="35"/>
      <c r="B115" s="19">
        <v>1</v>
      </c>
      <c r="C115" s="8">
        <v>2</v>
      </c>
      <c r="D115" s="239">
        <v>10</v>
      </c>
      <c r="E115" s="239">
        <v>20</v>
      </c>
      <c r="F115" s="261">
        <v>50</v>
      </c>
      <c r="G115" s="239">
        <v>60</v>
      </c>
      <c r="H115" s="236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  <c r="AD115" s="237"/>
      <c r="AE115" s="237"/>
      <c r="AF115" s="237"/>
      <c r="AG115" s="237"/>
      <c r="AH115" s="237"/>
      <c r="AI115" s="237"/>
      <c r="AJ115" s="237"/>
      <c r="AK115" s="237"/>
      <c r="AL115" s="237"/>
      <c r="AM115" s="237"/>
      <c r="AN115" s="237"/>
      <c r="AO115" s="237"/>
      <c r="AP115" s="237"/>
      <c r="AQ115" s="237"/>
      <c r="AR115" s="237"/>
      <c r="AS115" s="237"/>
      <c r="AT115" s="237"/>
      <c r="AU115" s="237"/>
      <c r="AV115" s="237"/>
      <c r="AW115" s="237"/>
      <c r="AX115" s="237"/>
      <c r="AY115" s="237"/>
      <c r="AZ115" s="237"/>
      <c r="BA115" s="237"/>
      <c r="BB115" s="237"/>
      <c r="BC115" s="237"/>
      <c r="BD115" s="237"/>
      <c r="BE115" s="237"/>
      <c r="BF115" s="237"/>
      <c r="BG115" s="237"/>
      <c r="BH115" s="237"/>
      <c r="BI115" s="237"/>
      <c r="BJ115" s="237"/>
      <c r="BK115" s="237"/>
      <c r="BL115" s="237"/>
      <c r="BM115" s="238">
        <v>27</v>
      </c>
    </row>
    <row r="116" spans="1:65">
      <c r="A116" s="35"/>
      <c r="B116" s="19">
        <v>1</v>
      </c>
      <c r="C116" s="8">
        <v>3</v>
      </c>
      <c r="D116" s="239">
        <v>10</v>
      </c>
      <c r="E116" s="239" t="s">
        <v>97</v>
      </c>
      <c r="F116" s="261">
        <v>50</v>
      </c>
      <c r="G116" s="239">
        <v>60</v>
      </c>
      <c r="H116" s="236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237"/>
      <c r="AR116" s="237"/>
      <c r="AS116" s="237"/>
      <c r="AT116" s="237"/>
      <c r="AU116" s="237"/>
      <c r="AV116" s="237"/>
      <c r="AW116" s="237"/>
      <c r="AX116" s="237"/>
      <c r="AY116" s="237"/>
      <c r="AZ116" s="237"/>
      <c r="BA116" s="237"/>
      <c r="BB116" s="237"/>
      <c r="BC116" s="237"/>
      <c r="BD116" s="237"/>
      <c r="BE116" s="237"/>
      <c r="BF116" s="237"/>
      <c r="BG116" s="237"/>
      <c r="BH116" s="237"/>
      <c r="BI116" s="237"/>
      <c r="BJ116" s="237"/>
      <c r="BK116" s="237"/>
      <c r="BL116" s="237"/>
      <c r="BM116" s="238">
        <v>16</v>
      </c>
    </row>
    <row r="117" spans="1:65">
      <c r="A117" s="35"/>
      <c r="B117" s="19">
        <v>1</v>
      </c>
      <c r="C117" s="8">
        <v>4</v>
      </c>
      <c r="D117" s="239" t="s">
        <v>97</v>
      </c>
      <c r="E117" s="239">
        <v>20</v>
      </c>
      <c r="F117" s="261">
        <v>60</v>
      </c>
      <c r="G117" s="239">
        <v>80</v>
      </c>
      <c r="H117" s="236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  <c r="AD117" s="237"/>
      <c r="AE117" s="237"/>
      <c r="AF117" s="237"/>
      <c r="AG117" s="237"/>
      <c r="AH117" s="237"/>
      <c r="AI117" s="237"/>
      <c r="AJ117" s="237"/>
      <c r="AK117" s="237"/>
      <c r="AL117" s="237"/>
      <c r="AM117" s="237"/>
      <c r="AN117" s="237"/>
      <c r="AO117" s="237"/>
      <c r="AP117" s="237"/>
      <c r="AQ117" s="237"/>
      <c r="AR117" s="237"/>
      <c r="AS117" s="237"/>
      <c r="AT117" s="237"/>
      <c r="AU117" s="237"/>
      <c r="AV117" s="237"/>
      <c r="AW117" s="237"/>
      <c r="AX117" s="237"/>
      <c r="AY117" s="237"/>
      <c r="AZ117" s="237"/>
      <c r="BA117" s="237"/>
      <c r="BB117" s="237"/>
      <c r="BC117" s="237"/>
      <c r="BD117" s="237"/>
      <c r="BE117" s="237"/>
      <c r="BF117" s="237"/>
      <c r="BG117" s="237"/>
      <c r="BH117" s="237"/>
      <c r="BI117" s="237"/>
      <c r="BJ117" s="237"/>
      <c r="BK117" s="237"/>
      <c r="BL117" s="237"/>
      <c r="BM117" s="238">
        <v>34.7916666666667</v>
      </c>
    </row>
    <row r="118" spans="1:65">
      <c r="A118" s="35"/>
      <c r="B118" s="19">
        <v>1</v>
      </c>
      <c r="C118" s="8">
        <v>5</v>
      </c>
      <c r="D118" s="239">
        <v>10</v>
      </c>
      <c r="E118" s="239">
        <v>10</v>
      </c>
      <c r="F118" s="239">
        <v>50</v>
      </c>
      <c r="G118" s="239">
        <v>60</v>
      </c>
      <c r="H118" s="236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7"/>
      <c r="AI118" s="237"/>
      <c r="AJ118" s="237"/>
      <c r="AK118" s="237"/>
      <c r="AL118" s="237"/>
      <c r="AM118" s="237"/>
      <c r="AN118" s="237"/>
      <c r="AO118" s="237"/>
      <c r="AP118" s="237"/>
      <c r="AQ118" s="237"/>
      <c r="AR118" s="237"/>
      <c r="AS118" s="237"/>
      <c r="AT118" s="237"/>
      <c r="AU118" s="237"/>
      <c r="AV118" s="237"/>
      <c r="AW118" s="237"/>
      <c r="AX118" s="237"/>
      <c r="AY118" s="237"/>
      <c r="AZ118" s="237"/>
      <c r="BA118" s="237"/>
      <c r="BB118" s="237"/>
      <c r="BC118" s="237"/>
      <c r="BD118" s="237"/>
      <c r="BE118" s="237"/>
      <c r="BF118" s="237"/>
      <c r="BG118" s="237"/>
      <c r="BH118" s="237"/>
      <c r="BI118" s="237"/>
      <c r="BJ118" s="237"/>
      <c r="BK118" s="237"/>
      <c r="BL118" s="237"/>
      <c r="BM118" s="238">
        <v>33</v>
      </c>
    </row>
    <row r="119" spans="1:65">
      <c r="A119" s="35"/>
      <c r="B119" s="19">
        <v>1</v>
      </c>
      <c r="C119" s="8">
        <v>6</v>
      </c>
      <c r="D119" s="239">
        <v>10</v>
      </c>
      <c r="E119" s="239" t="s">
        <v>97</v>
      </c>
      <c r="F119" s="239">
        <v>50</v>
      </c>
      <c r="G119" s="239">
        <v>60</v>
      </c>
      <c r="H119" s="236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237"/>
      <c r="AO119" s="237"/>
      <c r="AP119" s="237"/>
      <c r="AQ119" s="237"/>
      <c r="AR119" s="237"/>
      <c r="AS119" s="237"/>
      <c r="AT119" s="237"/>
      <c r="AU119" s="237"/>
      <c r="AV119" s="237"/>
      <c r="AW119" s="237"/>
      <c r="AX119" s="237"/>
      <c r="AY119" s="237"/>
      <c r="AZ119" s="237"/>
      <c r="BA119" s="237"/>
      <c r="BB119" s="237"/>
      <c r="BC119" s="237"/>
      <c r="BD119" s="237"/>
      <c r="BE119" s="237"/>
      <c r="BF119" s="237"/>
      <c r="BG119" s="237"/>
      <c r="BH119" s="237"/>
      <c r="BI119" s="237"/>
      <c r="BJ119" s="237"/>
      <c r="BK119" s="237"/>
      <c r="BL119" s="237"/>
      <c r="BM119" s="240"/>
    </row>
    <row r="120" spans="1:65">
      <c r="A120" s="35"/>
      <c r="B120" s="20" t="s">
        <v>285</v>
      </c>
      <c r="C120" s="12"/>
      <c r="D120" s="241">
        <v>14</v>
      </c>
      <c r="E120" s="241">
        <v>15</v>
      </c>
      <c r="F120" s="241">
        <v>51.666666666666664</v>
      </c>
      <c r="G120" s="241">
        <v>63.333333333333336</v>
      </c>
      <c r="H120" s="236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37"/>
      <c r="AE120" s="237"/>
      <c r="AF120" s="23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37"/>
      <c r="AV120" s="237"/>
      <c r="AW120" s="237"/>
      <c r="AX120" s="237"/>
      <c r="AY120" s="237"/>
      <c r="AZ120" s="237"/>
      <c r="BA120" s="237"/>
      <c r="BB120" s="237"/>
      <c r="BC120" s="237"/>
      <c r="BD120" s="237"/>
      <c r="BE120" s="237"/>
      <c r="BF120" s="237"/>
      <c r="BG120" s="237"/>
      <c r="BH120" s="237"/>
      <c r="BI120" s="237"/>
      <c r="BJ120" s="237"/>
      <c r="BK120" s="237"/>
      <c r="BL120" s="237"/>
      <c r="BM120" s="240"/>
    </row>
    <row r="121" spans="1:65">
      <c r="A121" s="35"/>
      <c r="B121" s="3" t="s">
        <v>286</v>
      </c>
      <c r="C121" s="33"/>
      <c r="D121" s="242">
        <v>10</v>
      </c>
      <c r="E121" s="242">
        <v>15</v>
      </c>
      <c r="F121" s="242">
        <v>50</v>
      </c>
      <c r="G121" s="242">
        <v>60</v>
      </c>
      <c r="H121" s="236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  <c r="AD121" s="237"/>
      <c r="AE121" s="237"/>
      <c r="AF121" s="237"/>
      <c r="AG121" s="23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237"/>
      <c r="AS121" s="237"/>
      <c r="AT121" s="237"/>
      <c r="AU121" s="237"/>
      <c r="AV121" s="237"/>
      <c r="AW121" s="237"/>
      <c r="AX121" s="237"/>
      <c r="AY121" s="237"/>
      <c r="AZ121" s="237"/>
      <c r="BA121" s="237"/>
      <c r="BB121" s="237"/>
      <c r="BC121" s="237"/>
      <c r="BD121" s="237"/>
      <c r="BE121" s="237"/>
      <c r="BF121" s="237"/>
      <c r="BG121" s="237"/>
      <c r="BH121" s="237"/>
      <c r="BI121" s="237"/>
      <c r="BJ121" s="237"/>
      <c r="BK121" s="237"/>
      <c r="BL121" s="237"/>
      <c r="BM121" s="240"/>
    </row>
    <row r="122" spans="1:65">
      <c r="A122" s="35"/>
      <c r="B122" s="3" t="s">
        <v>287</v>
      </c>
      <c r="C122" s="33"/>
      <c r="D122" s="242">
        <v>8.9442719099991592</v>
      </c>
      <c r="E122" s="242">
        <v>5.7735026918962582</v>
      </c>
      <c r="F122" s="242">
        <v>4.0824829046386304</v>
      </c>
      <c r="G122" s="242">
        <v>8.1649658092772466</v>
      </c>
      <c r="H122" s="236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  <c r="AV122" s="237"/>
      <c r="AW122" s="237"/>
      <c r="AX122" s="237"/>
      <c r="AY122" s="237"/>
      <c r="AZ122" s="237"/>
      <c r="BA122" s="237"/>
      <c r="BB122" s="237"/>
      <c r="BC122" s="237"/>
      <c r="BD122" s="237"/>
      <c r="BE122" s="237"/>
      <c r="BF122" s="237"/>
      <c r="BG122" s="237"/>
      <c r="BH122" s="237"/>
      <c r="BI122" s="237"/>
      <c r="BJ122" s="237"/>
      <c r="BK122" s="237"/>
      <c r="BL122" s="237"/>
      <c r="BM122" s="240"/>
    </row>
    <row r="123" spans="1:65">
      <c r="A123" s="35"/>
      <c r="B123" s="3" t="s">
        <v>86</v>
      </c>
      <c r="C123" s="33"/>
      <c r="D123" s="13">
        <v>0.63887656499993994</v>
      </c>
      <c r="E123" s="13">
        <v>0.38490017945975052</v>
      </c>
      <c r="F123" s="13">
        <v>7.9015798154296074E-2</v>
      </c>
      <c r="G123" s="13">
        <v>0.1289205127780618</v>
      </c>
      <c r="H123" s="166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2"/>
    </row>
    <row r="124" spans="1:65">
      <c r="A124" s="35"/>
      <c r="B124" s="3" t="s">
        <v>288</v>
      </c>
      <c r="C124" s="33"/>
      <c r="D124" s="13">
        <v>-0.59760479041916204</v>
      </c>
      <c r="E124" s="13">
        <v>-0.56886227544910217</v>
      </c>
      <c r="F124" s="13">
        <v>0.48502994011975908</v>
      </c>
      <c r="G124" s="13">
        <v>0.82035928143712411</v>
      </c>
      <c r="H124" s="16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2"/>
    </row>
    <row r="125" spans="1:65">
      <c r="A125" s="35"/>
      <c r="B125" s="53" t="s">
        <v>289</v>
      </c>
      <c r="C125" s="54"/>
      <c r="D125" s="52">
        <v>0.66</v>
      </c>
      <c r="E125" s="52">
        <v>0.69</v>
      </c>
      <c r="F125" s="52">
        <v>0.66</v>
      </c>
      <c r="G125" s="52">
        <v>1.05</v>
      </c>
      <c r="H125" s="166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2"/>
    </row>
    <row r="126" spans="1:65">
      <c r="B126" s="36"/>
      <c r="C126" s="20"/>
      <c r="D126" s="31"/>
      <c r="E126" s="31"/>
      <c r="F126" s="31"/>
      <c r="G126" s="31"/>
      <c r="BM126" s="62"/>
    </row>
    <row r="127" spans="1:65" ht="15">
      <c r="B127" s="37" t="s">
        <v>594</v>
      </c>
      <c r="BM127" s="32" t="s">
        <v>291</v>
      </c>
    </row>
    <row r="128" spans="1:65" ht="15">
      <c r="A128" s="28" t="s">
        <v>25</v>
      </c>
      <c r="B128" s="18" t="s">
        <v>115</v>
      </c>
      <c r="C128" s="15" t="s">
        <v>116</v>
      </c>
      <c r="D128" s="16" t="s">
        <v>243</v>
      </c>
      <c r="E128" s="17" t="s">
        <v>243</v>
      </c>
      <c r="F128" s="17" t="s">
        <v>243</v>
      </c>
      <c r="G128" s="17" t="s">
        <v>243</v>
      </c>
      <c r="H128" s="17" t="s">
        <v>243</v>
      </c>
      <c r="I128" s="17" t="s">
        <v>243</v>
      </c>
      <c r="J128" s="17" t="s">
        <v>243</v>
      </c>
      <c r="K128" s="17" t="s">
        <v>243</v>
      </c>
      <c r="L128" s="16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244</v>
      </c>
      <c r="C129" s="8" t="s">
        <v>244</v>
      </c>
      <c r="D129" s="164" t="s">
        <v>249</v>
      </c>
      <c r="E129" s="165" t="s">
        <v>307</v>
      </c>
      <c r="F129" s="165" t="s">
        <v>261</v>
      </c>
      <c r="G129" s="165" t="s">
        <v>265</v>
      </c>
      <c r="H129" s="165" t="s">
        <v>267</v>
      </c>
      <c r="I129" s="165" t="s">
        <v>270</v>
      </c>
      <c r="J129" s="165" t="s">
        <v>271</v>
      </c>
      <c r="K129" s="165" t="s">
        <v>275</v>
      </c>
      <c r="L129" s="16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101</v>
      </c>
      <c r="E130" s="10" t="s">
        <v>101</v>
      </c>
      <c r="F130" s="10" t="s">
        <v>101</v>
      </c>
      <c r="G130" s="10" t="s">
        <v>101</v>
      </c>
      <c r="H130" s="10" t="s">
        <v>101</v>
      </c>
      <c r="I130" s="10" t="s">
        <v>101</v>
      </c>
      <c r="J130" s="10" t="s">
        <v>101</v>
      </c>
      <c r="K130" s="10" t="s">
        <v>101</v>
      </c>
      <c r="L130" s="16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1</v>
      </c>
    </row>
    <row r="131" spans="1:65">
      <c r="A131" s="35"/>
      <c r="B131" s="19"/>
      <c r="C131" s="8"/>
      <c r="D131" s="29"/>
      <c r="E131" s="29"/>
      <c r="F131" s="29"/>
      <c r="G131" s="29"/>
      <c r="H131" s="29"/>
      <c r="I131" s="29"/>
      <c r="J131" s="29"/>
      <c r="K131" s="29"/>
      <c r="L131" s="16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1</v>
      </c>
    </row>
    <row r="132" spans="1:65">
      <c r="A132" s="35"/>
      <c r="B132" s="18">
        <v>1</v>
      </c>
      <c r="C132" s="14">
        <v>1</v>
      </c>
      <c r="D132" s="235">
        <v>20</v>
      </c>
      <c r="E132" s="258" t="s">
        <v>313</v>
      </c>
      <c r="F132" s="260">
        <v>19.446110879999999</v>
      </c>
      <c r="G132" s="235">
        <v>20</v>
      </c>
      <c r="H132" s="260">
        <v>20</v>
      </c>
      <c r="I132" s="258">
        <v>40</v>
      </c>
      <c r="J132" s="267" t="s">
        <v>313</v>
      </c>
      <c r="K132" s="258" t="s">
        <v>105</v>
      </c>
      <c r="L132" s="236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37"/>
      <c r="AV132" s="237"/>
      <c r="AW132" s="237"/>
      <c r="AX132" s="237"/>
      <c r="AY132" s="237"/>
      <c r="AZ132" s="237"/>
      <c r="BA132" s="237"/>
      <c r="BB132" s="237"/>
      <c r="BC132" s="237"/>
      <c r="BD132" s="237"/>
      <c r="BE132" s="237"/>
      <c r="BF132" s="237"/>
      <c r="BG132" s="237"/>
      <c r="BH132" s="237"/>
      <c r="BI132" s="237"/>
      <c r="BJ132" s="237"/>
      <c r="BK132" s="237"/>
      <c r="BL132" s="237"/>
      <c r="BM132" s="238">
        <v>1</v>
      </c>
    </row>
    <row r="133" spans="1:65">
      <c r="A133" s="35"/>
      <c r="B133" s="19">
        <v>1</v>
      </c>
      <c r="C133" s="8">
        <v>2</v>
      </c>
      <c r="D133" s="239">
        <v>20</v>
      </c>
      <c r="E133" s="259" t="s">
        <v>313</v>
      </c>
      <c r="F133" s="261">
        <v>17.999494380000002</v>
      </c>
      <c r="G133" s="239">
        <v>20</v>
      </c>
      <c r="H133" s="261">
        <v>20</v>
      </c>
      <c r="I133" s="259">
        <v>40</v>
      </c>
      <c r="J133" s="268" t="s">
        <v>313</v>
      </c>
      <c r="K133" s="259" t="s">
        <v>105</v>
      </c>
      <c r="L133" s="236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  <c r="AV133" s="237"/>
      <c r="AW133" s="237"/>
      <c r="AX133" s="237"/>
      <c r="AY133" s="237"/>
      <c r="AZ133" s="237"/>
      <c r="BA133" s="237"/>
      <c r="BB133" s="237"/>
      <c r="BC133" s="237"/>
      <c r="BD133" s="237"/>
      <c r="BE133" s="237"/>
      <c r="BF133" s="237"/>
      <c r="BG133" s="237"/>
      <c r="BH133" s="237"/>
      <c r="BI133" s="237"/>
      <c r="BJ133" s="237"/>
      <c r="BK133" s="237"/>
      <c r="BL133" s="237"/>
      <c r="BM133" s="238">
        <v>12</v>
      </c>
    </row>
    <row r="134" spans="1:65">
      <c r="A134" s="35"/>
      <c r="B134" s="19">
        <v>1</v>
      </c>
      <c r="C134" s="8">
        <v>3</v>
      </c>
      <c r="D134" s="239">
        <v>20</v>
      </c>
      <c r="E134" s="259" t="s">
        <v>313</v>
      </c>
      <c r="F134" s="261">
        <v>17.039721500000002</v>
      </c>
      <c r="G134" s="253">
        <v>10</v>
      </c>
      <c r="H134" s="261">
        <v>20</v>
      </c>
      <c r="I134" s="259">
        <v>30</v>
      </c>
      <c r="J134" s="268" t="s">
        <v>313</v>
      </c>
      <c r="K134" s="268" t="s">
        <v>105</v>
      </c>
      <c r="L134" s="236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  <c r="AV134" s="237"/>
      <c r="AW134" s="237"/>
      <c r="AX134" s="237"/>
      <c r="AY134" s="237"/>
      <c r="AZ134" s="237"/>
      <c r="BA134" s="237"/>
      <c r="BB134" s="237"/>
      <c r="BC134" s="237"/>
      <c r="BD134" s="237"/>
      <c r="BE134" s="237"/>
      <c r="BF134" s="237"/>
      <c r="BG134" s="237"/>
      <c r="BH134" s="237"/>
      <c r="BI134" s="237"/>
      <c r="BJ134" s="237"/>
      <c r="BK134" s="237"/>
      <c r="BL134" s="237"/>
      <c r="BM134" s="238">
        <v>16</v>
      </c>
    </row>
    <row r="135" spans="1:65">
      <c r="A135" s="35"/>
      <c r="B135" s="19">
        <v>1</v>
      </c>
      <c r="C135" s="8">
        <v>4</v>
      </c>
      <c r="D135" s="239">
        <v>20</v>
      </c>
      <c r="E135" s="259" t="s">
        <v>313</v>
      </c>
      <c r="F135" s="261">
        <v>16.573695929999996</v>
      </c>
      <c r="G135" s="239">
        <v>20</v>
      </c>
      <c r="H135" s="261">
        <v>20</v>
      </c>
      <c r="I135" s="259">
        <v>40</v>
      </c>
      <c r="J135" s="268" t="s">
        <v>313</v>
      </c>
      <c r="K135" s="268" t="s">
        <v>105</v>
      </c>
      <c r="L135" s="236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7"/>
      <c r="AR135" s="237"/>
      <c r="AS135" s="237"/>
      <c r="AT135" s="237"/>
      <c r="AU135" s="237"/>
      <c r="AV135" s="237"/>
      <c r="AW135" s="237"/>
      <c r="AX135" s="237"/>
      <c r="AY135" s="237"/>
      <c r="AZ135" s="237"/>
      <c r="BA135" s="237"/>
      <c r="BB135" s="237"/>
      <c r="BC135" s="237"/>
      <c r="BD135" s="237"/>
      <c r="BE135" s="237"/>
      <c r="BF135" s="237"/>
      <c r="BG135" s="237"/>
      <c r="BH135" s="237"/>
      <c r="BI135" s="237"/>
      <c r="BJ135" s="237"/>
      <c r="BK135" s="237"/>
      <c r="BL135" s="237"/>
      <c r="BM135" s="238">
        <v>19.278678274166701</v>
      </c>
    </row>
    <row r="136" spans="1:65">
      <c r="A136" s="35"/>
      <c r="B136" s="19">
        <v>1</v>
      </c>
      <c r="C136" s="8">
        <v>5</v>
      </c>
      <c r="D136" s="239">
        <v>20</v>
      </c>
      <c r="E136" s="259" t="s">
        <v>313</v>
      </c>
      <c r="F136" s="239">
        <v>17.75081724</v>
      </c>
      <c r="G136" s="239">
        <v>20</v>
      </c>
      <c r="H136" s="239">
        <v>20</v>
      </c>
      <c r="I136" s="259">
        <v>30</v>
      </c>
      <c r="J136" s="259" t="s">
        <v>313</v>
      </c>
      <c r="K136" s="259" t="s">
        <v>105</v>
      </c>
      <c r="L136" s="236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  <c r="AV136" s="237"/>
      <c r="AW136" s="237"/>
      <c r="AX136" s="237"/>
      <c r="AY136" s="237"/>
      <c r="AZ136" s="237"/>
      <c r="BA136" s="237"/>
      <c r="BB136" s="237"/>
      <c r="BC136" s="237"/>
      <c r="BD136" s="237"/>
      <c r="BE136" s="237"/>
      <c r="BF136" s="237"/>
      <c r="BG136" s="237"/>
      <c r="BH136" s="237"/>
      <c r="BI136" s="237"/>
      <c r="BJ136" s="237"/>
      <c r="BK136" s="237"/>
      <c r="BL136" s="237"/>
      <c r="BM136" s="238">
        <v>34</v>
      </c>
    </row>
    <row r="137" spans="1:65">
      <c r="A137" s="35"/>
      <c r="B137" s="19">
        <v>1</v>
      </c>
      <c r="C137" s="8">
        <v>6</v>
      </c>
      <c r="D137" s="239">
        <v>20</v>
      </c>
      <c r="E137" s="259" t="s">
        <v>313</v>
      </c>
      <c r="F137" s="239">
        <v>13.87843865</v>
      </c>
      <c r="G137" s="239">
        <v>20</v>
      </c>
      <c r="H137" s="239">
        <v>20</v>
      </c>
      <c r="I137" s="259">
        <v>30</v>
      </c>
      <c r="J137" s="259" t="s">
        <v>313</v>
      </c>
      <c r="K137" s="259" t="s">
        <v>105</v>
      </c>
      <c r="L137" s="236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  <c r="AV137" s="237"/>
      <c r="AW137" s="237"/>
      <c r="AX137" s="237"/>
      <c r="AY137" s="237"/>
      <c r="AZ137" s="237"/>
      <c r="BA137" s="237"/>
      <c r="BB137" s="237"/>
      <c r="BC137" s="237"/>
      <c r="BD137" s="237"/>
      <c r="BE137" s="237"/>
      <c r="BF137" s="237"/>
      <c r="BG137" s="237"/>
      <c r="BH137" s="237"/>
      <c r="BI137" s="237"/>
      <c r="BJ137" s="237"/>
      <c r="BK137" s="237"/>
      <c r="BL137" s="237"/>
      <c r="BM137" s="240"/>
    </row>
    <row r="138" spans="1:65">
      <c r="A138" s="35"/>
      <c r="B138" s="20" t="s">
        <v>285</v>
      </c>
      <c r="C138" s="12"/>
      <c r="D138" s="241">
        <v>20</v>
      </c>
      <c r="E138" s="241" t="s">
        <v>699</v>
      </c>
      <c r="F138" s="241">
        <v>17.114713096666666</v>
      </c>
      <c r="G138" s="241">
        <v>18.333333333333332</v>
      </c>
      <c r="H138" s="241">
        <v>20</v>
      </c>
      <c r="I138" s="241">
        <v>35</v>
      </c>
      <c r="J138" s="241" t="s">
        <v>699</v>
      </c>
      <c r="K138" s="241" t="s">
        <v>699</v>
      </c>
      <c r="L138" s="236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  <c r="AV138" s="237"/>
      <c r="AW138" s="237"/>
      <c r="AX138" s="237"/>
      <c r="AY138" s="237"/>
      <c r="AZ138" s="237"/>
      <c r="BA138" s="237"/>
      <c r="BB138" s="237"/>
      <c r="BC138" s="237"/>
      <c r="BD138" s="237"/>
      <c r="BE138" s="237"/>
      <c r="BF138" s="237"/>
      <c r="BG138" s="237"/>
      <c r="BH138" s="237"/>
      <c r="BI138" s="237"/>
      <c r="BJ138" s="237"/>
      <c r="BK138" s="237"/>
      <c r="BL138" s="237"/>
      <c r="BM138" s="240"/>
    </row>
    <row r="139" spans="1:65">
      <c r="A139" s="35"/>
      <c r="B139" s="3" t="s">
        <v>286</v>
      </c>
      <c r="C139" s="33"/>
      <c r="D139" s="242">
        <v>20</v>
      </c>
      <c r="E139" s="242" t="s">
        <v>699</v>
      </c>
      <c r="F139" s="242">
        <v>17.395269370000001</v>
      </c>
      <c r="G139" s="242">
        <v>20</v>
      </c>
      <c r="H139" s="242">
        <v>20</v>
      </c>
      <c r="I139" s="242">
        <v>35</v>
      </c>
      <c r="J139" s="242" t="s">
        <v>699</v>
      </c>
      <c r="K139" s="242" t="s">
        <v>699</v>
      </c>
      <c r="L139" s="236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37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  <c r="AV139" s="237"/>
      <c r="AW139" s="237"/>
      <c r="AX139" s="237"/>
      <c r="AY139" s="237"/>
      <c r="AZ139" s="237"/>
      <c r="BA139" s="237"/>
      <c r="BB139" s="237"/>
      <c r="BC139" s="237"/>
      <c r="BD139" s="237"/>
      <c r="BE139" s="237"/>
      <c r="BF139" s="237"/>
      <c r="BG139" s="237"/>
      <c r="BH139" s="237"/>
      <c r="BI139" s="237"/>
      <c r="BJ139" s="237"/>
      <c r="BK139" s="237"/>
      <c r="BL139" s="237"/>
      <c r="BM139" s="240"/>
    </row>
    <row r="140" spans="1:65">
      <c r="A140" s="35"/>
      <c r="B140" s="3" t="s">
        <v>287</v>
      </c>
      <c r="C140" s="33"/>
      <c r="D140" s="242">
        <v>0</v>
      </c>
      <c r="E140" s="242" t="s">
        <v>699</v>
      </c>
      <c r="F140" s="242">
        <v>1.8651904799768138</v>
      </c>
      <c r="G140" s="242">
        <v>4.0824829046386277</v>
      </c>
      <c r="H140" s="242">
        <v>0</v>
      </c>
      <c r="I140" s="242">
        <v>5.4772255750516612</v>
      </c>
      <c r="J140" s="242" t="s">
        <v>699</v>
      </c>
      <c r="K140" s="242" t="s">
        <v>699</v>
      </c>
      <c r="L140" s="236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  <c r="AV140" s="237"/>
      <c r="AW140" s="237"/>
      <c r="AX140" s="237"/>
      <c r="AY140" s="237"/>
      <c r="AZ140" s="237"/>
      <c r="BA140" s="237"/>
      <c r="BB140" s="237"/>
      <c r="BC140" s="237"/>
      <c r="BD140" s="237"/>
      <c r="BE140" s="237"/>
      <c r="BF140" s="237"/>
      <c r="BG140" s="237"/>
      <c r="BH140" s="237"/>
      <c r="BI140" s="237"/>
      <c r="BJ140" s="237"/>
      <c r="BK140" s="237"/>
      <c r="BL140" s="237"/>
      <c r="BM140" s="240"/>
    </row>
    <row r="141" spans="1:65">
      <c r="A141" s="35"/>
      <c r="B141" s="3" t="s">
        <v>86</v>
      </c>
      <c r="C141" s="33"/>
      <c r="D141" s="13">
        <v>0</v>
      </c>
      <c r="E141" s="13" t="s">
        <v>699</v>
      </c>
      <c r="F141" s="13">
        <v>0.10898169717727177</v>
      </c>
      <c r="G141" s="13">
        <v>0.22268088570756153</v>
      </c>
      <c r="H141" s="13">
        <v>0</v>
      </c>
      <c r="I141" s="13">
        <v>0.15649215928719032</v>
      </c>
      <c r="J141" s="13" t="s">
        <v>699</v>
      </c>
      <c r="K141" s="13" t="s">
        <v>699</v>
      </c>
      <c r="L141" s="16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2"/>
    </row>
    <row r="142" spans="1:65">
      <c r="A142" s="35"/>
      <c r="B142" s="3" t="s">
        <v>288</v>
      </c>
      <c r="C142" s="33"/>
      <c r="D142" s="13">
        <v>3.7415517577253476E-2</v>
      </c>
      <c r="E142" s="13" t="s">
        <v>699</v>
      </c>
      <c r="F142" s="13">
        <v>-0.11224655273176765</v>
      </c>
      <c r="G142" s="13">
        <v>-4.9035775554184369E-2</v>
      </c>
      <c r="H142" s="13">
        <v>3.7415517577253476E-2</v>
      </c>
      <c r="I142" s="13">
        <v>0.81547715576019364</v>
      </c>
      <c r="J142" s="13" t="s">
        <v>699</v>
      </c>
      <c r="K142" s="13" t="s">
        <v>699</v>
      </c>
      <c r="L142" s="16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2"/>
    </row>
    <row r="143" spans="1:65">
      <c r="A143" s="35"/>
      <c r="B143" s="53" t="s">
        <v>289</v>
      </c>
      <c r="C143" s="54"/>
      <c r="D143" s="52">
        <v>0.35</v>
      </c>
      <c r="E143" s="52">
        <v>1.63</v>
      </c>
      <c r="F143" s="52">
        <v>0.76</v>
      </c>
      <c r="G143" s="52">
        <v>0.59</v>
      </c>
      <c r="H143" s="52">
        <v>0.35</v>
      </c>
      <c r="I143" s="52">
        <v>1.76</v>
      </c>
      <c r="J143" s="52">
        <v>1.63</v>
      </c>
      <c r="K143" s="52">
        <v>0.35</v>
      </c>
      <c r="L143" s="16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2"/>
    </row>
    <row r="144" spans="1:65">
      <c r="B144" s="36"/>
      <c r="C144" s="20"/>
      <c r="D144" s="31"/>
      <c r="E144" s="31"/>
      <c r="F144" s="31"/>
      <c r="G144" s="31"/>
      <c r="H144" s="31"/>
      <c r="I144" s="31"/>
      <c r="J144" s="31"/>
      <c r="K144" s="31"/>
      <c r="BM144" s="62"/>
    </row>
    <row r="145" spans="1:65" ht="19.5">
      <c r="B145" s="37" t="s">
        <v>595</v>
      </c>
      <c r="BM145" s="32" t="s">
        <v>66</v>
      </c>
    </row>
    <row r="146" spans="1:65" ht="19.5">
      <c r="A146" s="28" t="s">
        <v>319</v>
      </c>
      <c r="B146" s="18" t="s">
        <v>115</v>
      </c>
      <c r="C146" s="15" t="s">
        <v>116</v>
      </c>
      <c r="D146" s="16" t="s">
        <v>243</v>
      </c>
      <c r="E146" s="17" t="s">
        <v>243</v>
      </c>
      <c r="F146" s="17" t="s">
        <v>243</v>
      </c>
      <c r="G146" s="17" t="s">
        <v>243</v>
      </c>
      <c r="H146" s="17" t="s">
        <v>243</v>
      </c>
      <c r="I146" s="17" t="s">
        <v>243</v>
      </c>
      <c r="J146" s="17" t="s">
        <v>243</v>
      </c>
      <c r="K146" s="17" t="s">
        <v>243</v>
      </c>
      <c r="L146" s="17" t="s">
        <v>243</v>
      </c>
      <c r="M146" s="17" t="s">
        <v>243</v>
      </c>
      <c r="N146" s="17" t="s">
        <v>243</v>
      </c>
      <c r="O146" s="17" t="s">
        <v>243</v>
      </c>
      <c r="P146" s="17" t="s">
        <v>243</v>
      </c>
      <c r="Q146" s="17" t="s">
        <v>243</v>
      </c>
      <c r="R146" s="17" t="s">
        <v>243</v>
      </c>
      <c r="S146" s="17" t="s">
        <v>243</v>
      </c>
      <c r="T146" s="17" t="s">
        <v>243</v>
      </c>
      <c r="U146" s="166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244</v>
      </c>
      <c r="C147" s="8" t="s">
        <v>244</v>
      </c>
      <c r="D147" s="164" t="s">
        <v>246</v>
      </c>
      <c r="E147" s="165" t="s">
        <v>248</v>
      </c>
      <c r="F147" s="165" t="s">
        <v>249</v>
      </c>
      <c r="G147" s="165" t="s">
        <v>251</v>
      </c>
      <c r="H147" s="165" t="s">
        <v>257</v>
      </c>
      <c r="I147" s="165" t="s">
        <v>258</v>
      </c>
      <c r="J147" s="165" t="s">
        <v>260</v>
      </c>
      <c r="K147" s="165" t="s">
        <v>307</v>
      </c>
      <c r="L147" s="165" t="s">
        <v>261</v>
      </c>
      <c r="M147" s="165" t="s">
        <v>263</v>
      </c>
      <c r="N147" s="165" t="s">
        <v>264</v>
      </c>
      <c r="O147" s="165" t="s">
        <v>265</v>
      </c>
      <c r="P147" s="165" t="s">
        <v>267</v>
      </c>
      <c r="Q147" s="165" t="s">
        <v>270</v>
      </c>
      <c r="R147" s="165" t="s">
        <v>271</v>
      </c>
      <c r="S147" s="165" t="s">
        <v>275</v>
      </c>
      <c r="T147" s="165" t="s">
        <v>276</v>
      </c>
      <c r="U147" s="166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101</v>
      </c>
      <c r="E148" s="10" t="s">
        <v>101</v>
      </c>
      <c r="F148" s="10" t="s">
        <v>101</v>
      </c>
      <c r="G148" s="10" t="s">
        <v>101</v>
      </c>
      <c r="H148" s="10" t="s">
        <v>101</v>
      </c>
      <c r="I148" s="10" t="s">
        <v>101</v>
      </c>
      <c r="J148" s="10" t="s">
        <v>101</v>
      </c>
      <c r="K148" s="10" t="s">
        <v>101</v>
      </c>
      <c r="L148" s="10" t="s">
        <v>101</v>
      </c>
      <c r="M148" s="10" t="s">
        <v>101</v>
      </c>
      <c r="N148" s="10" t="s">
        <v>101</v>
      </c>
      <c r="O148" s="10" t="s">
        <v>101</v>
      </c>
      <c r="P148" s="10" t="s">
        <v>101</v>
      </c>
      <c r="Q148" s="10" t="s">
        <v>101</v>
      </c>
      <c r="R148" s="10" t="s">
        <v>101</v>
      </c>
      <c r="S148" s="10" t="s">
        <v>101</v>
      </c>
      <c r="T148" s="10" t="s">
        <v>101</v>
      </c>
      <c r="U148" s="166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0</v>
      </c>
    </row>
    <row r="149" spans="1:65">
      <c r="A149" s="35"/>
      <c r="B149" s="19"/>
      <c r="C149" s="8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166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0</v>
      </c>
    </row>
    <row r="150" spans="1:65">
      <c r="A150" s="35"/>
      <c r="B150" s="18">
        <v>1</v>
      </c>
      <c r="C150" s="14">
        <v>1</v>
      </c>
      <c r="D150" s="243">
        <v>300</v>
      </c>
      <c r="E150" s="243">
        <v>230</v>
      </c>
      <c r="F150" s="251">
        <v>250</v>
      </c>
      <c r="G150" s="243">
        <v>300</v>
      </c>
      <c r="H150" s="251">
        <v>200</v>
      </c>
      <c r="I150" s="243">
        <v>300</v>
      </c>
      <c r="J150" s="277">
        <v>400</v>
      </c>
      <c r="K150" s="243">
        <v>171.9</v>
      </c>
      <c r="L150" s="243">
        <v>242.33755199999999</v>
      </c>
      <c r="M150" s="243">
        <v>300</v>
      </c>
      <c r="N150" s="243">
        <v>200</v>
      </c>
      <c r="O150" s="243">
        <v>240</v>
      </c>
      <c r="P150" s="243">
        <v>189.99999999999997</v>
      </c>
      <c r="Q150" s="243">
        <v>248</v>
      </c>
      <c r="R150" s="243">
        <v>270</v>
      </c>
      <c r="S150" s="265">
        <v>330</v>
      </c>
      <c r="T150" s="243">
        <v>200</v>
      </c>
      <c r="U150" s="244"/>
      <c r="V150" s="245"/>
      <c r="W150" s="245"/>
      <c r="X150" s="245"/>
      <c r="Y150" s="245"/>
      <c r="Z150" s="245"/>
      <c r="AA150" s="245"/>
      <c r="AB150" s="245"/>
      <c r="AC150" s="245"/>
      <c r="AD150" s="245"/>
      <c r="AE150" s="245"/>
      <c r="AF150" s="245"/>
      <c r="AG150" s="245"/>
      <c r="AH150" s="245"/>
      <c r="AI150" s="245"/>
      <c r="AJ150" s="245"/>
      <c r="AK150" s="245"/>
      <c r="AL150" s="245"/>
      <c r="AM150" s="245"/>
      <c r="AN150" s="245"/>
      <c r="AO150" s="245"/>
      <c r="AP150" s="245"/>
      <c r="AQ150" s="245"/>
      <c r="AR150" s="245"/>
      <c r="AS150" s="245"/>
      <c r="AT150" s="245"/>
      <c r="AU150" s="245"/>
      <c r="AV150" s="245"/>
      <c r="AW150" s="245"/>
      <c r="AX150" s="245"/>
      <c r="AY150" s="245"/>
      <c r="AZ150" s="245"/>
      <c r="BA150" s="245"/>
      <c r="BB150" s="245"/>
      <c r="BC150" s="245"/>
      <c r="BD150" s="245"/>
      <c r="BE150" s="245"/>
      <c r="BF150" s="245"/>
      <c r="BG150" s="245"/>
      <c r="BH150" s="245"/>
      <c r="BI150" s="245"/>
      <c r="BJ150" s="245"/>
      <c r="BK150" s="245"/>
      <c r="BL150" s="245"/>
      <c r="BM150" s="246">
        <v>1</v>
      </c>
    </row>
    <row r="151" spans="1:65">
      <c r="A151" s="35"/>
      <c r="B151" s="19">
        <v>1</v>
      </c>
      <c r="C151" s="8">
        <v>2</v>
      </c>
      <c r="D151" s="247">
        <v>300</v>
      </c>
      <c r="E151" s="247">
        <v>240</v>
      </c>
      <c r="F151" s="252">
        <v>240</v>
      </c>
      <c r="G151" s="247">
        <v>300</v>
      </c>
      <c r="H151" s="252">
        <v>200</v>
      </c>
      <c r="I151" s="247">
        <v>300</v>
      </c>
      <c r="J151" s="276">
        <v>500</v>
      </c>
      <c r="K151" s="247">
        <v>173.50000000000003</v>
      </c>
      <c r="L151" s="247">
        <v>248.26888800000003</v>
      </c>
      <c r="M151" s="247">
        <v>200</v>
      </c>
      <c r="N151" s="247">
        <v>200</v>
      </c>
      <c r="O151" s="247">
        <v>240</v>
      </c>
      <c r="P151" s="247">
        <v>250</v>
      </c>
      <c r="Q151" s="247">
        <v>234</v>
      </c>
      <c r="R151" s="247">
        <v>240</v>
      </c>
      <c r="S151" s="266">
        <v>310</v>
      </c>
      <c r="T151" s="247">
        <v>200</v>
      </c>
      <c r="U151" s="244"/>
      <c r="V151" s="245"/>
      <c r="W151" s="245"/>
      <c r="X151" s="245"/>
      <c r="Y151" s="245"/>
      <c r="Z151" s="245"/>
      <c r="AA151" s="245"/>
      <c r="AB151" s="245"/>
      <c r="AC151" s="245"/>
      <c r="AD151" s="245"/>
      <c r="AE151" s="245"/>
      <c r="AF151" s="245"/>
      <c r="AG151" s="245"/>
      <c r="AH151" s="245"/>
      <c r="AI151" s="245"/>
      <c r="AJ151" s="245"/>
      <c r="AK151" s="245"/>
      <c r="AL151" s="245"/>
      <c r="AM151" s="245"/>
      <c r="AN151" s="245"/>
      <c r="AO151" s="245"/>
      <c r="AP151" s="245"/>
      <c r="AQ151" s="245"/>
      <c r="AR151" s="245"/>
      <c r="AS151" s="245"/>
      <c r="AT151" s="245"/>
      <c r="AU151" s="245"/>
      <c r="AV151" s="245"/>
      <c r="AW151" s="245"/>
      <c r="AX151" s="245"/>
      <c r="AY151" s="245"/>
      <c r="AZ151" s="245"/>
      <c r="BA151" s="245"/>
      <c r="BB151" s="245"/>
      <c r="BC151" s="245"/>
      <c r="BD151" s="245"/>
      <c r="BE151" s="245"/>
      <c r="BF151" s="245"/>
      <c r="BG151" s="245"/>
      <c r="BH151" s="245"/>
      <c r="BI151" s="245"/>
      <c r="BJ151" s="245"/>
      <c r="BK151" s="245"/>
      <c r="BL151" s="245"/>
      <c r="BM151" s="246" t="e">
        <v>#N/A</v>
      </c>
    </row>
    <row r="152" spans="1:65">
      <c r="A152" s="35"/>
      <c r="B152" s="19">
        <v>1</v>
      </c>
      <c r="C152" s="8">
        <v>3</v>
      </c>
      <c r="D152" s="247">
        <v>300</v>
      </c>
      <c r="E152" s="247">
        <v>240</v>
      </c>
      <c r="F152" s="278">
        <v>530</v>
      </c>
      <c r="G152" s="247">
        <v>300</v>
      </c>
      <c r="H152" s="252">
        <v>200</v>
      </c>
      <c r="I152" s="247">
        <v>300</v>
      </c>
      <c r="J152" s="276">
        <v>500</v>
      </c>
      <c r="K152" s="252">
        <v>184.79999999999998</v>
      </c>
      <c r="L152" s="250">
        <v>254.11839000000003</v>
      </c>
      <c r="M152" s="250">
        <v>200</v>
      </c>
      <c r="N152" s="250">
        <v>200</v>
      </c>
      <c r="O152" s="250">
        <v>240</v>
      </c>
      <c r="P152" s="250">
        <v>219.99999999999997</v>
      </c>
      <c r="Q152" s="250">
        <v>234</v>
      </c>
      <c r="R152" s="250">
        <v>240</v>
      </c>
      <c r="S152" s="276">
        <v>320</v>
      </c>
      <c r="T152" s="250">
        <v>200</v>
      </c>
      <c r="U152" s="244"/>
      <c r="V152" s="245"/>
      <c r="W152" s="245"/>
      <c r="X152" s="245"/>
      <c r="Y152" s="245"/>
      <c r="Z152" s="245"/>
      <c r="AA152" s="245"/>
      <c r="AB152" s="245"/>
      <c r="AC152" s="245"/>
      <c r="AD152" s="245"/>
      <c r="AE152" s="245"/>
      <c r="AF152" s="245"/>
      <c r="AG152" s="245"/>
      <c r="AH152" s="245"/>
      <c r="AI152" s="245"/>
      <c r="AJ152" s="245"/>
      <c r="AK152" s="245"/>
      <c r="AL152" s="245"/>
      <c r="AM152" s="245"/>
      <c r="AN152" s="245"/>
      <c r="AO152" s="245"/>
      <c r="AP152" s="245"/>
      <c r="AQ152" s="245"/>
      <c r="AR152" s="245"/>
      <c r="AS152" s="245"/>
      <c r="AT152" s="245"/>
      <c r="AU152" s="245"/>
      <c r="AV152" s="245"/>
      <c r="AW152" s="245"/>
      <c r="AX152" s="245"/>
      <c r="AY152" s="245"/>
      <c r="AZ152" s="245"/>
      <c r="BA152" s="245"/>
      <c r="BB152" s="245"/>
      <c r="BC152" s="245"/>
      <c r="BD152" s="245"/>
      <c r="BE152" s="245"/>
      <c r="BF152" s="245"/>
      <c r="BG152" s="245"/>
      <c r="BH152" s="245"/>
      <c r="BI152" s="245"/>
      <c r="BJ152" s="245"/>
      <c r="BK152" s="245"/>
      <c r="BL152" s="245"/>
      <c r="BM152" s="246">
        <v>16</v>
      </c>
    </row>
    <row r="153" spans="1:65">
      <c r="A153" s="35"/>
      <c r="B153" s="19">
        <v>1</v>
      </c>
      <c r="C153" s="8">
        <v>4</v>
      </c>
      <c r="D153" s="247">
        <v>300</v>
      </c>
      <c r="E153" s="247">
        <v>230</v>
      </c>
      <c r="F153" s="252">
        <v>240</v>
      </c>
      <c r="G153" s="247">
        <v>300</v>
      </c>
      <c r="H153" s="252">
        <v>200</v>
      </c>
      <c r="I153" s="247">
        <v>300</v>
      </c>
      <c r="J153" s="276">
        <v>500</v>
      </c>
      <c r="K153" s="252">
        <v>197.89999999999998</v>
      </c>
      <c r="L153" s="250">
        <v>243.238437</v>
      </c>
      <c r="M153" s="250">
        <v>200</v>
      </c>
      <c r="N153" s="250">
        <v>200</v>
      </c>
      <c r="O153" s="250">
        <v>240</v>
      </c>
      <c r="P153" s="250">
        <v>260</v>
      </c>
      <c r="Q153" s="250">
        <v>234</v>
      </c>
      <c r="R153" s="250">
        <v>250</v>
      </c>
      <c r="S153" s="276">
        <v>320</v>
      </c>
      <c r="T153" s="250">
        <v>300</v>
      </c>
      <c r="U153" s="244"/>
      <c r="V153" s="245"/>
      <c r="W153" s="245"/>
      <c r="X153" s="245"/>
      <c r="Y153" s="245"/>
      <c r="Z153" s="245"/>
      <c r="AA153" s="245"/>
      <c r="AB153" s="245"/>
      <c r="AC153" s="245"/>
      <c r="AD153" s="245"/>
      <c r="AE153" s="245"/>
      <c r="AF153" s="245"/>
      <c r="AG153" s="245"/>
      <c r="AH153" s="245"/>
      <c r="AI153" s="245"/>
      <c r="AJ153" s="245"/>
      <c r="AK153" s="245"/>
      <c r="AL153" s="245"/>
      <c r="AM153" s="245"/>
      <c r="AN153" s="245"/>
      <c r="AO153" s="245"/>
      <c r="AP153" s="245"/>
      <c r="AQ153" s="245"/>
      <c r="AR153" s="245"/>
      <c r="AS153" s="245"/>
      <c r="AT153" s="245"/>
      <c r="AU153" s="245"/>
      <c r="AV153" s="245"/>
      <c r="AW153" s="245"/>
      <c r="AX153" s="245"/>
      <c r="AY153" s="245"/>
      <c r="AZ153" s="245"/>
      <c r="BA153" s="245"/>
      <c r="BB153" s="245"/>
      <c r="BC153" s="245"/>
      <c r="BD153" s="245"/>
      <c r="BE153" s="245"/>
      <c r="BF153" s="245"/>
      <c r="BG153" s="245"/>
      <c r="BH153" s="245"/>
      <c r="BI153" s="245"/>
      <c r="BJ153" s="245"/>
      <c r="BK153" s="245"/>
      <c r="BL153" s="245"/>
      <c r="BM153" s="246">
        <v>240.49319578888887</v>
      </c>
    </row>
    <row r="154" spans="1:65">
      <c r="A154" s="35"/>
      <c r="B154" s="19">
        <v>1</v>
      </c>
      <c r="C154" s="8">
        <v>5</v>
      </c>
      <c r="D154" s="247">
        <v>300</v>
      </c>
      <c r="E154" s="247">
        <v>240</v>
      </c>
      <c r="F154" s="247">
        <v>240</v>
      </c>
      <c r="G154" s="247">
        <v>300</v>
      </c>
      <c r="H154" s="247">
        <v>300</v>
      </c>
      <c r="I154" s="247">
        <v>300</v>
      </c>
      <c r="J154" s="266">
        <v>500</v>
      </c>
      <c r="K154" s="247">
        <v>183.9</v>
      </c>
      <c r="L154" s="247">
        <v>243.31031400000001</v>
      </c>
      <c r="M154" s="247">
        <v>200</v>
      </c>
      <c r="N154" s="247">
        <v>200</v>
      </c>
      <c r="O154" s="247">
        <v>240</v>
      </c>
      <c r="P154" s="247">
        <v>179.99999999999997</v>
      </c>
      <c r="Q154" s="269">
        <v>263</v>
      </c>
      <c r="R154" s="247">
        <v>250</v>
      </c>
      <c r="S154" s="266">
        <v>370</v>
      </c>
      <c r="T154" s="247">
        <v>200</v>
      </c>
      <c r="U154" s="244"/>
      <c r="V154" s="245"/>
      <c r="W154" s="245"/>
      <c r="X154" s="245"/>
      <c r="Y154" s="245"/>
      <c r="Z154" s="245"/>
      <c r="AA154" s="245"/>
      <c r="AB154" s="245"/>
      <c r="AC154" s="245"/>
      <c r="AD154" s="245"/>
      <c r="AE154" s="245"/>
      <c r="AF154" s="245"/>
      <c r="AG154" s="245"/>
      <c r="AH154" s="245"/>
      <c r="AI154" s="245"/>
      <c r="AJ154" s="245"/>
      <c r="AK154" s="245"/>
      <c r="AL154" s="245"/>
      <c r="AM154" s="245"/>
      <c r="AN154" s="245"/>
      <c r="AO154" s="245"/>
      <c r="AP154" s="245"/>
      <c r="AQ154" s="245"/>
      <c r="AR154" s="245"/>
      <c r="AS154" s="245"/>
      <c r="AT154" s="245"/>
      <c r="AU154" s="245"/>
      <c r="AV154" s="245"/>
      <c r="AW154" s="245"/>
      <c r="AX154" s="245"/>
      <c r="AY154" s="245"/>
      <c r="AZ154" s="245"/>
      <c r="BA154" s="245"/>
      <c r="BB154" s="245"/>
      <c r="BC154" s="245"/>
      <c r="BD154" s="245"/>
      <c r="BE154" s="245"/>
      <c r="BF154" s="245"/>
      <c r="BG154" s="245"/>
      <c r="BH154" s="245"/>
      <c r="BI154" s="245"/>
      <c r="BJ154" s="245"/>
      <c r="BK154" s="245"/>
      <c r="BL154" s="245"/>
      <c r="BM154" s="246">
        <v>23</v>
      </c>
    </row>
    <row r="155" spans="1:65">
      <c r="A155" s="35"/>
      <c r="B155" s="19">
        <v>1</v>
      </c>
      <c r="C155" s="8">
        <v>6</v>
      </c>
      <c r="D155" s="247">
        <v>300</v>
      </c>
      <c r="E155" s="247">
        <v>250</v>
      </c>
      <c r="F155" s="247">
        <v>230</v>
      </c>
      <c r="G155" s="247">
        <v>300</v>
      </c>
      <c r="H155" s="247">
        <v>200</v>
      </c>
      <c r="I155" s="247">
        <v>300</v>
      </c>
      <c r="J155" s="266">
        <v>500</v>
      </c>
      <c r="K155" s="247">
        <v>170.5</v>
      </c>
      <c r="L155" s="247">
        <v>260.03604000000001</v>
      </c>
      <c r="M155" s="247">
        <v>200</v>
      </c>
      <c r="N155" s="247">
        <v>200</v>
      </c>
      <c r="O155" s="247">
        <v>240</v>
      </c>
      <c r="P155" s="247">
        <v>260</v>
      </c>
      <c r="Q155" s="247">
        <v>234</v>
      </c>
      <c r="R155" s="247">
        <v>230</v>
      </c>
      <c r="S155" s="266">
        <v>359.99999999999994</v>
      </c>
      <c r="T155" s="247">
        <v>200</v>
      </c>
      <c r="U155" s="244"/>
      <c r="V155" s="245"/>
      <c r="W155" s="245"/>
      <c r="X155" s="245"/>
      <c r="Y155" s="245"/>
      <c r="Z155" s="245"/>
      <c r="AA155" s="245"/>
      <c r="AB155" s="245"/>
      <c r="AC155" s="245"/>
      <c r="AD155" s="245"/>
      <c r="AE155" s="245"/>
      <c r="AF155" s="245"/>
      <c r="AG155" s="245"/>
      <c r="AH155" s="245"/>
      <c r="AI155" s="245"/>
      <c r="AJ155" s="245"/>
      <c r="AK155" s="245"/>
      <c r="AL155" s="245"/>
      <c r="AM155" s="245"/>
      <c r="AN155" s="245"/>
      <c r="AO155" s="245"/>
      <c r="AP155" s="245"/>
      <c r="AQ155" s="245"/>
      <c r="AR155" s="245"/>
      <c r="AS155" s="245"/>
      <c r="AT155" s="245"/>
      <c r="AU155" s="245"/>
      <c r="AV155" s="245"/>
      <c r="AW155" s="245"/>
      <c r="AX155" s="245"/>
      <c r="AY155" s="245"/>
      <c r="AZ155" s="245"/>
      <c r="BA155" s="245"/>
      <c r="BB155" s="245"/>
      <c r="BC155" s="245"/>
      <c r="BD155" s="245"/>
      <c r="BE155" s="245"/>
      <c r="BF155" s="245"/>
      <c r="BG155" s="245"/>
      <c r="BH155" s="245"/>
      <c r="BI155" s="245"/>
      <c r="BJ155" s="245"/>
      <c r="BK155" s="245"/>
      <c r="BL155" s="245"/>
      <c r="BM155" s="248"/>
    </row>
    <row r="156" spans="1:65">
      <c r="A156" s="35"/>
      <c r="B156" s="20" t="s">
        <v>285</v>
      </c>
      <c r="C156" s="12"/>
      <c r="D156" s="249">
        <v>300</v>
      </c>
      <c r="E156" s="249">
        <v>238.33333333333334</v>
      </c>
      <c r="F156" s="249">
        <v>288.33333333333331</v>
      </c>
      <c r="G156" s="249">
        <v>300</v>
      </c>
      <c r="H156" s="249">
        <v>216.66666666666666</v>
      </c>
      <c r="I156" s="249">
        <v>300</v>
      </c>
      <c r="J156" s="249">
        <v>483.33333333333331</v>
      </c>
      <c r="K156" s="249">
        <v>180.41666666666666</v>
      </c>
      <c r="L156" s="249">
        <v>248.55160350000003</v>
      </c>
      <c r="M156" s="249">
        <v>216.66666666666666</v>
      </c>
      <c r="N156" s="249">
        <v>200</v>
      </c>
      <c r="O156" s="249">
        <v>240</v>
      </c>
      <c r="P156" s="249">
        <v>226.66666666666666</v>
      </c>
      <c r="Q156" s="249">
        <v>241.16666666666666</v>
      </c>
      <c r="R156" s="249">
        <v>246.66666666666666</v>
      </c>
      <c r="S156" s="249">
        <v>335</v>
      </c>
      <c r="T156" s="249">
        <v>216.66666666666666</v>
      </c>
      <c r="U156" s="244"/>
      <c r="V156" s="245"/>
      <c r="W156" s="245"/>
      <c r="X156" s="245"/>
      <c r="Y156" s="245"/>
      <c r="Z156" s="245"/>
      <c r="AA156" s="245"/>
      <c r="AB156" s="245"/>
      <c r="AC156" s="245"/>
      <c r="AD156" s="245"/>
      <c r="AE156" s="245"/>
      <c r="AF156" s="245"/>
      <c r="AG156" s="245"/>
      <c r="AH156" s="245"/>
      <c r="AI156" s="245"/>
      <c r="AJ156" s="245"/>
      <c r="AK156" s="245"/>
      <c r="AL156" s="245"/>
      <c r="AM156" s="245"/>
      <c r="AN156" s="245"/>
      <c r="AO156" s="245"/>
      <c r="AP156" s="245"/>
      <c r="AQ156" s="245"/>
      <c r="AR156" s="245"/>
      <c r="AS156" s="245"/>
      <c r="AT156" s="245"/>
      <c r="AU156" s="245"/>
      <c r="AV156" s="245"/>
      <c r="AW156" s="245"/>
      <c r="AX156" s="245"/>
      <c r="AY156" s="245"/>
      <c r="AZ156" s="245"/>
      <c r="BA156" s="245"/>
      <c r="BB156" s="245"/>
      <c r="BC156" s="245"/>
      <c r="BD156" s="245"/>
      <c r="BE156" s="245"/>
      <c r="BF156" s="245"/>
      <c r="BG156" s="245"/>
      <c r="BH156" s="245"/>
      <c r="BI156" s="245"/>
      <c r="BJ156" s="245"/>
      <c r="BK156" s="245"/>
      <c r="BL156" s="245"/>
      <c r="BM156" s="248"/>
    </row>
    <row r="157" spans="1:65">
      <c r="A157" s="35"/>
      <c r="B157" s="3" t="s">
        <v>286</v>
      </c>
      <c r="C157" s="33"/>
      <c r="D157" s="250">
        <v>300</v>
      </c>
      <c r="E157" s="250">
        <v>240</v>
      </c>
      <c r="F157" s="250">
        <v>240</v>
      </c>
      <c r="G157" s="250">
        <v>300</v>
      </c>
      <c r="H157" s="250">
        <v>200</v>
      </c>
      <c r="I157" s="250">
        <v>300</v>
      </c>
      <c r="J157" s="250">
        <v>500</v>
      </c>
      <c r="K157" s="250">
        <v>178.70000000000002</v>
      </c>
      <c r="L157" s="250">
        <v>245.789601</v>
      </c>
      <c r="M157" s="250">
        <v>200</v>
      </c>
      <c r="N157" s="250">
        <v>200</v>
      </c>
      <c r="O157" s="250">
        <v>240</v>
      </c>
      <c r="P157" s="250">
        <v>235</v>
      </c>
      <c r="Q157" s="250">
        <v>234</v>
      </c>
      <c r="R157" s="250">
        <v>245</v>
      </c>
      <c r="S157" s="250">
        <v>325</v>
      </c>
      <c r="T157" s="250">
        <v>200</v>
      </c>
      <c r="U157" s="244"/>
      <c r="V157" s="245"/>
      <c r="W157" s="245"/>
      <c r="X157" s="245"/>
      <c r="Y157" s="245"/>
      <c r="Z157" s="245"/>
      <c r="AA157" s="245"/>
      <c r="AB157" s="245"/>
      <c r="AC157" s="245"/>
      <c r="AD157" s="245"/>
      <c r="AE157" s="245"/>
      <c r="AF157" s="245"/>
      <c r="AG157" s="245"/>
      <c r="AH157" s="245"/>
      <c r="AI157" s="245"/>
      <c r="AJ157" s="245"/>
      <c r="AK157" s="245"/>
      <c r="AL157" s="245"/>
      <c r="AM157" s="245"/>
      <c r="AN157" s="245"/>
      <c r="AO157" s="245"/>
      <c r="AP157" s="245"/>
      <c r="AQ157" s="245"/>
      <c r="AR157" s="245"/>
      <c r="AS157" s="245"/>
      <c r="AT157" s="245"/>
      <c r="AU157" s="245"/>
      <c r="AV157" s="245"/>
      <c r="AW157" s="245"/>
      <c r="AX157" s="245"/>
      <c r="AY157" s="245"/>
      <c r="AZ157" s="245"/>
      <c r="BA157" s="245"/>
      <c r="BB157" s="245"/>
      <c r="BC157" s="245"/>
      <c r="BD157" s="245"/>
      <c r="BE157" s="245"/>
      <c r="BF157" s="245"/>
      <c r="BG157" s="245"/>
      <c r="BH157" s="245"/>
      <c r="BI157" s="245"/>
      <c r="BJ157" s="245"/>
      <c r="BK157" s="245"/>
      <c r="BL157" s="245"/>
      <c r="BM157" s="248"/>
    </row>
    <row r="158" spans="1:65">
      <c r="A158" s="35"/>
      <c r="B158" s="3" t="s">
        <v>287</v>
      </c>
      <c r="C158" s="33"/>
      <c r="D158" s="250">
        <v>0</v>
      </c>
      <c r="E158" s="250">
        <v>7.5277265270908096</v>
      </c>
      <c r="F158" s="250">
        <v>118.56081421222892</v>
      </c>
      <c r="G158" s="250">
        <v>0</v>
      </c>
      <c r="H158" s="250">
        <v>40.824829046386256</v>
      </c>
      <c r="I158" s="250">
        <v>0</v>
      </c>
      <c r="J158" s="250">
        <v>40.824829046386306</v>
      </c>
      <c r="K158" s="250">
        <v>10.542564520393812</v>
      </c>
      <c r="L158" s="250">
        <v>7.1732365308449184</v>
      </c>
      <c r="M158" s="250">
        <v>40.824829046386256</v>
      </c>
      <c r="N158" s="250">
        <v>0</v>
      </c>
      <c r="O158" s="250">
        <v>0</v>
      </c>
      <c r="P158" s="250">
        <v>35.590260840104321</v>
      </c>
      <c r="Q158" s="250">
        <v>12.073386710723163</v>
      </c>
      <c r="R158" s="250">
        <v>13.662601021279466</v>
      </c>
      <c r="S158" s="250">
        <v>24.289915602982227</v>
      </c>
      <c r="T158" s="250">
        <v>40.824829046386256</v>
      </c>
      <c r="U158" s="244"/>
      <c r="V158" s="245"/>
      <c r="W158" s="245"/>
      <c r="X158" s="245"/>
      <c r="Y158" s="245"/>
      <c r="Z158" s="245"/>
      <c r="AA158" s="245"/>
      <c r="AB158" s="245"/>
      <c r="AC158" s="245"/>
      <c r="AD158" s="245"/>
      <c r="AE158" s="245"/>
      <c r="AF158" s="245"/>
      <c r="AG158" s="245"/>
      <c r="AH158" s="245"/>
      <c r="AI158" s="245"/>
      <c r="AJ158" s="245"/>
      <c r="AK158" s="245"/>
      <c r="AL158" s="245"/>
      <c r="AM158" s="245"/>
      <c r="AN158" s="245"/>
      <c r="AO158" s="245"/>
      <c r="AP158" s="245"/>
      <c r="AQ158" s="245"/>
      <c r="AR158" s="245"/>
      <c r="AS158" s="245"/>
      <c r="AT158" s="245"/>
      <c r="AU158" s="245"/>
      <c r="AV158" s="245"/>
      <c r="AW158" s="245"/>
      <c r="AX158" s="245"/>
      <c r="AY158" s="245"/>
      <c r="AZ158" s="245"/>
      <c r="BA158" s="245"/>
      <c r="BB158" s="245"/>
      <c r="BC158" s="245"/>
      <c r="BD158" s="245"/>
      <c r="BE158" s="245"/>
      <c r="BF158" s="245"/>
      <c r="BG158" s="245"/>
      <c r="BH158" s="245"/>
      <c r="BI158" s="245"/>
      <c r="BJ158" s="245"/>
      <c r="BK158" s="245"/>
      <c r="BL158" s="245"/>
      <c r="BM158" s="248"/>
    </row>
    <row r="159" spans="1:65">
      <c r="A159" s="35"/>
      <c r="B159" s="3" t="s">
        <v>86</v>
      </c>
      <c r="C159" s="33"/>
      <c r="D159" s="13">
        <v>0</v>
      </c>
      <c r="E159" s="13">
        <v>3.1584866547234164E-2</v>
      </c>
      <c r="F159" s="13">
        <v>0.41119357530252809</v>
      </c>
      <c r="G159" s="13">
        <v>0</v>
      </c>
      <c r="H159" s="13">
        <v>0.18842228790639812</v>
      </c>
      <c r="I159" s="13">
        <v>0</v>
      </c>
      <c r="J159" s="13">
        <v>8.4465163544247532E-2</v>
      </c>
      <c r="K159" s="13">
        <v>5.8434537757379099E-2</v>
      </c>
      <c r="L159" s="13">
        <v>2.8860149883703799E-2</v>
      </c>
      <c r="M159" s="13">
        <v>0.18842228790639812</v>
      </c>
      <c r="N159" s="13">
        <v>0</v>
      </c>
      <c r="O159" s="13">
        <v>0</v>
      </c>
      <c r="P159" s="13">
        <v>0.15701585664751908</v>
      </c>
      <c r="Q159" s="13">
        <v>5.0062418980192799E-2</v>
      </c>
      <c r="R159" s="13">
        <v>5.5388923059241077E-2</v>
      </c>
      <c r="S159" s="13">
        <v>7.2507210755170831E-2</v>
      </c>
      <c r="T159" s="13">
        <v>0.18842228790639812</v>
      </c>
      <c r="U159" s="166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2"/>
    </row>
    <row r="160" spans="1:65">
      <c r="A160" s="35"/>
      <c r="B160" s="3" t="s">
        <v>288</v>
      </c>
      <c r="C160" s="33"/>
      <c r="D160" s="13">
        <v>0.24743653979860514</v>
      </c>
      <c r="E160" s="13">
        <v>-8.9809711599969644E-3</v>
      </c>
      <c r="F160" s="13">
        <v>0.19892511880643715</v>
      </c>
      <c r="G160" s="13">
        <v>0.24743653979860514</v>
      </c>
      <c r="H160" s="13">
        <v>-9.9073610145451907E-2</v>
      </c>
      <c r="I160" s="13">
        <v>0.24743653979860514</v>
      </c>
      <c r="J160" s="13">
        <v>1.0097588696755304</v>
      </c>
      <c r="K160" s="13">
        <v>-0.24980552537111667</v>
      </c>
      <c r="L160" s="13">
        <v>3.3507840771449748E-2</v>
      </c>
      <c r="M160" s="13">
        <v>-9.9073610145451907E-2</v>
      </c>
      <c r="N160" s="13">
        <v>-0.16837564013426332</v>
      </c>
      <c r="O160" s="13">
        <v>-2.0507681611159345E-3</v>
      </c>
      <c r="P160" s="13">
        <v>-5.7492392152165062E-2</v>
      </c>
      <c r="Q160" s="13">
        <v>2.8003739381008419E-3</v>
      </c>
      <c r="R160" s="13">
        <v>2.5670043834408629E-2</v>
      </c>
      <c r="S160" s="13">
        <v>0.3929708027751091</v>
      </c>
      <c r="T160" s="13">
        <v>-9.9073610145451907E-2</v>
      </c>
      <c r="U160" s="166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2"/>
    </row>
    <row r="161" spans="1:65">
      <c r="A161" s="35"/>
      <c r="B161" s="53" t="s">
        <v>289</v>
      </c>
      <c r="C161" s="54"/>
      <c r="D161" s="52">
        <v>1.62</v>
      </c>
      <c r="E161" s="52">
        <v>0.08</v>
      </c>
      <c r="F161" s="52">
        <v>1.3</v>
      </c>
      <c r="G161" s="52">
        <v>1.62</v>
      </c>
      <c r="H161" s="52">
        <v>0.67</v>
      </c>
      <c r="I161" s="52">
        <v>1.62</v>
      </c>
      <c r="J161" s="52">
        <v>6.67</v>
      </c>
      <c r="K161" s="52">
        <v>1.67</v>
      </c>
      <c r="L161" s="52">
        <v>0.2</v>
      </c>
      <c r="M161" s="52">
        <v>0.67</v>
      </c>
      <c r="N161" s="52">
        <v>1.1299999999999999</v>
      </c>
      <c r="O161" s="52">
        <v>0.03</v>
      </c>
      <c r="P161" s="52">
        <v>0.4</v>
      </c>
      <c r="Q161" s="52">
        <v>0</v>
      </c>
      <c r="R161" s="52">
        <v>0.15</v>
      </c>
      <c r="S161" s="52">
        <v>2.59</v>
      </c>
      <c r="T161" s="52">
        <v>0.67</v>
      </c>
      <c r="U161" s="166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2"/>
    </row>
    <row r="162" spans="1:65">
      <c r="B162" s="36"/>
      <c r="C162" s="20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BM162" s="62"/>
    </row>
    <row r="163" spans="1:65" ht="15">
      <c r="B163" s="37" t="s">
        <v>596</v>
      </c>
      <c r="BM163" s="32" t="s">
        <v>291</v>
      </c>
    </row>
    <row r="164" spans="1:65" ht="15">
      <c r="A164" s="28" t="s">
        <v>28</v>
      </c>
      <c r="B164" s="18" t="s">
        <v>115</v>
      </c>
      <c r="C164" s="15" t="s">
        <v>116</v>
      </c>
      <c r="D164" s="16" t="s">
        <v>243</v>
      </c>
      <c r="E164" s="16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1</v>
      </c>
    </row>
    <row r="165" spans="1:65">
      <c r="A165" s="35"/>
      <c r="B165" s="19" t="s">
        <v>244</v>
      </c>
      <c r="C165" s="8" t="s">
        <v>244</v>
      </c>
      <c r="D165" s="164" t="s">
        <v>307</v>
      </c>
      <c r="E165" s="16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 t="s">
        <v>3</v>
      </c>
    </row>
    <row r="166" spans="1:65">
      <c r="A166" s="35"/>
      <c r="B166" s="19"/>
      <c r="C166" s="8"/>
      <c r="D166" s="9" t="s">
        <v>101</v>
      </c>
      <c r="E166" s="16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1</v>
      </c>
    </row>
    <row r="167" spans="1:65">
      <c r="A167" s="35"/>
      <c r="B167" s="19"/>
      <c r="C167" s="8"/>
      <c r="D167" s="29"/>
      <c r="E167" s="16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8">
        <v>1</v>
      </c>
      <c r="C168" s="14">
        <v>1</v>
      </c>
      <c r="D168" s="258" t="s">
        <v>223</v>
      </c>
      <c r="E168" s="236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  <c r="AD168" s="237"/>
      <c r="AE168" s="23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237"/>
      <c r="AQ168" s="237"/>
      <c r="AR168" s="237"/>
      <c r="AS168" s="237"/>
      <c r="AT168" s="237"/>
      <c r="AU168" s="237"/>
      <c r="AV168" s="237"/>
      <c r="AW168" s="237"/>
      <c r="AX168" s="237"/>
      <c r="AY168" s="237"/>
      <c r="AZ168" s="237"/>
      <c r="BA168" s="237"/>
      <c r="BB168" s="237"/>
      <c r="BC168" s="237"/>
      <c r="BD168" s="237"/>
      <c r="BE168" s="237"/>
      <c r="BF168" s="237"/>
      <c r="BG168" s="237"/>
      <c r="BH168" s="237"/>
      <c r="BI168" s="237"/>
      <c r="BJ168" s="237"/>
      <c r="BK168" s="237"/>
      <c r="BL168" s="237"/>
      <c r="BM168" s="238">
        <v>1</v>
      </c>
    </row>
    <row r="169" spans="1:65">
      <c r="A169" s="35"/>
      <c r="B169" s="19">
        <v>1</v>
      </c>
      <c r="C169" s="8">
        <v>2</v>
      </c>
      <c r="D169" s="259" t="s">
        <v>223</v>
      </c>
      <c r="E169" s="236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  <c r="AV169" s="237"/>
      <c r="AW169" s="237"/>
      <c r="AX169" s="237"/>
      <c r="AY169" s="237"/>
      <c r="AZ169" s="237"/>
      <c r="BA169" s="237"/>
      <c r="BB169" s="237"/>
      <c r="BC169" s="237"/>
      <c r="BD169" s="237"/>
      <c r="BE169" s="237"/>
      <c r="BF169" s="237"/>
      <c r="BG169" s="237"/>
      <c r="BH169" s="237"/>
      <c r="BI169" s="237"/>
      <c r="BJ169" s="237"/>
      <c r="BK169" s="237"/>
      <c r="BL169" s="237"/>
      <c r="BM169" s="238">
        <v>14</v>
      </c>
    </row>
    <row r="170" spans="1:65">
      <c r="A170" s="35"/>
      <c r="B170" s="19">
        <v>1</v>
      </c>
      <c r="C170" s="8">
        <v>3</v>
      </c>
      <c r="D170" s="259" t="s">
        <v>223</v>
      </c>
      <c r="E170" s="236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  <c r="AV170" s="237"/>
      <c r="AW170" s="237"/>
      <c r="AX170" s="237"/>
      <c r="AY170" s="237"/>
      <c r="AZ170" s="237"/>
      <c r="BA170" s="237"/>
      <c r="BB170" s="237"/>
      <c r="BC170" s="237"/>
      <c r="BD170" s="237"/>
      <c r="BE170" s="237"/>
      <c r="BF170" s="237"/>
      <c r="BG170" s="237"/>
      <c r="BH170" s="237"/>
      <c r="BI170" s="237"/>
      <c r="BJ170" s="237"/>
      <c r="BK170" s="237"/>
      <c r="BL170" s="237"/>
      <c r="BM170" s="238">
        <v>16</v>
      </c>
    </row>
    <row r="171" spans="1:65">
      <c r="A171" s="35"/>
      <c r="B171" s="19">
        <v>1</v>
      </c>
      <c r="C171" s="8">
        <v>4</v>
      </c>
      <c r="D171" s="259" t="s">
        <v>223</v>
      </c>
      <c r="E171" s="236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  <c r="AE171" s="237"/>
      <c r="AF171" s="237"/>
      <c r="AG171" s="237"/>
      <c r="AH171" s="237"/>
      <c r="AI171" s="237"/>
      <c r="AJ171" s="237"/>
      <c r="AK171" s="237"/>
      <c r="AL171" s="237"/>
      <c r="AM171" s="237"/>
      <c r="AN171" s="237"/>
      <c r="AO171" s="237"/>
      <c r="AP171" s="237"/>
      <c r="AQ171" s="237"/>
      <c r="AR171" s="237"/>
      <c r="AS171" s="237"/>
      <c r="AT171" s="237"/>
      <c r="AU171" s="237"/>
      <c r="AV171" s="237"/>
      <c r="AW171" s="237"/>
      <c r="AX171" s="237"/>
      <c r="AY171" s="237"/>
      <c r="AZ171" s="237"/>
      <c r="BA171" s="237"/>
      <c r="BB171" s="237"/>
      <c r="BC171" s="237"/>
      <c r="BD171" s="237"/>
      <c r="BE171" s="237"/>
      <c r="BF171" s="237"/>
      <c r="BG171" s="237"/>
      <c r="BH171" s="237"/>
      <c r="BI171" s="237"/>
      <c r="BJ171" s="237"/>
      <c r="BK171" s="237"/>
      <c r="BL171" s="237"/>
      <c r="BM171" s="238" t="s">
        <v>223</v>
      </c>
    </row>
    <row r="172" spans="1:65">
      <c r="A172" s="35"/>
      <c r="B172" s="19">
        <v>1</v>
      </c>
      <c r="C172" s="8">
        <v>5</v>
      </c>
      <c r="D172" s="259" t="s">
        <v>223</v>
      </c>
      <c r="E172" s="236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  <c r="AV172" s="237"/>
      <c r="AW172" s="237"/>
      <c r="AX172" s="237"/>
      <c r="AY172" s="237"/>
      <c r="AZ172" s="237"/>
      <c r="BA172" s="237"/>
      <c r="BB172" s="237"/>
      <c r="BC172" s="237"/>
      <c r="BD172" s="237"/>
      <c r="BE172" s="237"/>
      <c r="BF172" s="237"/>
      <c r="BG172" s="237"/>
      <c r="BH172" s="237"/>
      <c r="BI172" s="237"/>
      <c r="BJ172" s="237"/>
      <c r="BK172" s="237"/>
      <c r="BL172" s="237"/>
      <c r="BM172" s="238">
        <v>35</v>
      </c>
    </row>
    <row r="173" spans="1:65">
      <c r="A173" s="35"/>
      <c r="B173" s="19">
        <v>1</v>
      </c>
      <c r="C173" s="8">
        <v>6</v>
      </c>
      <c r="D173" s="259" t="s">
        <v>223</v>
      </c>
      <c r="E173" s="236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  <c r="AV173" s="237"/>
      <c r="AW173" s="237"/>
      <c r="AX173" s="237"/>
      <c r="AY173" s="237"/>
      <c r="AZ173" s="237"/>
      <c r="BA173" s="237"/>
      <c r="BB173" s="237"/>
      <c r="BC173" s="237"/>
      <c r="BD173" s="237"/>
      <c r="BE173" s="237"/>
      <c r="BF173" s="237"/>
      <c r="BG173" s="237"/>
      <c r="BH173" s="237"/>
      <c r="BI173" s="237"/>
      <c r="BJ173" s="237"/>
      <c r="BK173" s="237"/>
      <c r="BL173" s="237"/>
      <c r="BM173" s="240"/>
    </row>
    <row r="174" spans="1:65">
      <c r="A174" s="35"/>
      <c r="B174" s="20" t="s">
        <v>285</v>
      </c>
      <c r="C174" s="12"/>
      <c r="D174" s="241" t="s">
        <v>699</v>
      </c>
      <c r="E174" s="236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  <c r="AV174" s="237"/>
      <c r="AW174" s="237"/>
      <c r="AX174" s="237"/>
      <c r="AY174" s="237"/>
      <c r="AZ174" s="237"/>
      <c r="BA174" s="237"/>
      <c r="BB174" s="237"/>
      <c r="BC174" s="237"/>
      <c r="BD174" s="237"/>
      <c r="BE174" s="237"/>
      <c r="BF174" s="237"/>
      <c r="BG174" s="237"/>
      <c r="BH174" s="237"/>
      <c r="BI174" s="237"/>
      <c r="BJ174" s="237"/>
      <c r="BK174" s="237"/>
      <c r="BL174" s="237"/>
      <c r="BM174" s="240"/>
    </row>
    <row r="175" spans="1:65">
      <c r="A175" s="35"/>
      <c r="B175" s="3" t="s">
        <v>286</v>
      </c>
      <c r="C175" s="33"/>
      <c r="D175" s="242" t="s">
        <v>699</v>
      </c>
      <c r="E175" s="236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  <c r="AV175" s="237"/>
      <c r="AW175" s="237"/>
      <c r="AX175" s="237"/>
      <c r="AY175" s="237"/>
      <c r="AZ175" s="237"/>
      <c r="BA175" s="237"/>
      <c r="BB175" s="237"/>
      <c r="BC175" s="237"/>
      <c r="BD175" s="237"/>
      <c r="BE175" s="237"/>
      <c r="BF175" s="237"/>
      <c r="BG175" s="237"/>
      <c r="BH175" s="237"/>
      <c r="BI175" s="237"/>
      <c r="BJ175" s="237"/>
      <c r="BK175" s="237"/>
      <c r="BL175" s="237"/>
      <c r="BM175" s="240"/>
    </row>
    <row r="176" spans="1:65">
      <c r="A176" s="35"/>
      <c r="B176" s="3" t="s">
        <v>287</v>
      </c>
      <c r="C176" s="33"/>
      <c r="D176" s="242" t="s">
        <v>699</v>
      </c>
      <c r="E176" s="236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  <c r="AV176" s="237"/>
      <c r="AW176" s="237"/>
      <c r="AX176" s="237"/>
      <c r="AY176" s="237"/>
      <c r="AZ176" s="237"/>
      <c r="BA176" s="237"/>
      <c r="BB176" s="237"/>
      <c r="BC176" s="237"/>
      <c r="BD176" s="237"/>
      <c r="BE176" s="237"/>
      <c r="BF176" s="237"/>
      <c r="BG176" s="237"/>
      <c r="BH176" s="237"/>
      <c r="BI176" s="237"/>
      <c r="BJ176" s="237"/>
      <c r="BK176" s="237"/>
      <c r="BL176" s="237"/>
      <c r="BM176" s="240"/>
    </row>
    <row r="177" spans="1:65">
      <c r="A177" s="35"/>
      <c r="B177" s="3" t="s">
        <v>86</v>
      </c>
      <c r="C177" s="33"/>
      <c r="D177" s="13" t="s">
        <v>699</v>
      </c>
      <c r="E177" s="16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2"/>
    </row>
    <row r="178" spans="1:65">
      <c r="A178" s="35"/>
      <c r="B178" s="3" t="s">
        <v>288</v>
      </c>
      <c r="C178" s="33"/>
      <c r="D178" s="13" t="s">
        <v>699</v>
      </c>
      <c r="E178" s="16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2"/>
    </row>
    <row r="179" spans="1:65">
      <c r="A179" s="35"/>
      <c r="B179" s="53" t="s">
        <v>289</v>
      </c>
      <c r="C179" s="54"/>
      <c r="D179" s="52" t="s">
        <v>290</v>
      </c>
      <c r="E179" s="16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2"/>
    </row>
    <row r="180" spans="1:65">
      <c r="B180" s="36"/>
      <c r="C180" s="20"/>
      <c r="D180" s="31"/>
      <c r="BM180" s="62"/>
    </row>
    <row r="181" spans="1:65" ht="15">
      <c r="B181" s="37" t="s">
        <v>597</v>
      </c>
      <c r="BM181" s="32" t="s">
        <v>66</v>
      </c>
    </row>
    <row r="182" spans="1:65" ht="15">
      <c r="A182" s="28" t="s">
        <v>0</v>
      </c>
      <c r="B182" s="18" t="s">
        <v>115</v>
      </c>
      <c r="C182" s="15" t="s">
        <v>116</v>
      </c>
      <c r="D182" s="16" t="s">
        <v>243</v>
      </c>
      <c r="E182" s="17" t="s">
        <v>243</v>
      </c>
      <c r="F182" s="17" t="s">
        <v>243</v>
      </c>
      <c r="G182" s="17" t="s">
        <v>243</v>
      </c>
      <c r="H182" s="17" t="s">
        <v>243</v>
      </c>
      <c r="I182" s="17" t="s">
        <v>243</v>
      </c>
      <c r="J182" s="17" t="s">
        <v>243</v>
      </c>
      <c r="K182" s="17" t="s">
        <v>243</v>
      </c>
      <c r="L182" s="166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2">
        <v>1</v>
      </c>
    </row>
    <row r="183" spans="1:65">
      <c r="A183" s="35"/>
      <c r="B183" s="19" t="s">
        <v>244</v>
      </c>
      <c r="C183" s="8" t="s">
        <v>244</v>
      </c>
      <c r="D183" s="164" t="s">
        <v>249</v>
      </c>
      <c r="E183" s="165" t="s">
        <v>307</v>
      </c>
      <c r="F183" s="165" t="s">
        <v>261</v>
      </c>
      <c r="G183" s="165" t="s">
        <v>265</v>
      </c>
      <c r="H183" s="165" t="s">
        <v>267</v>
      </c>
      <c r="I183" s="165" t="s">
        <v>270</v>
      </c>
      <c r="J183" s="165" t="s">
        <v>271</v>
      </c>
      <c r="K183" s="165" t="s">
        <v>275</v>
      </c>
      <c r="L183" s="166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 t="s">
        <v>3</v>
      </c>
    </row>
    <row r="184" spans="1:65">
      <c r="A184" s="35"/>
      <c r="B184" s="19"/>
      <c r="C184" s="8"/>
      <c r="D184" s="9" t="s">
        <v>101</v>
      </c>
      <c r="E184" s="10" t="s">
        <v>101</v>
      </c>
      <c r="F184" s="10" t="s">
        <v>101</v>
      </c>
      <c r="G184" s="10" t="s">
        <v>101</v>
      </c>
      <c r="H184" s="10" t="s">
        <v>101</v>
      </c>
      <c r="I184" s="10" t="s">
        <v>101</v>
      </c>
      <c r="J184" s="10" t="s">
        <v>101</v>
      </c>
      <c r="K184" s="10" t="s">
        <v>101</v>
      </c>
      <c r="L184" s="166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0</v>
      </c>
    </row>
    <row r="185" spans="1:65">
      <c r="A185" s="35"/>
      <c r="B185" s="19"/>
      <c r="C185" s="8"/>
      <c r="D185" s="29"/>
      <c r="E185" s="29"/>
      <c r="F185" s="29"/>
      <c r="G185" s="29"/>
      <c r="H185" s="29"/>
      <c r="I185" s="29"/>
      <c r="J185" s="29"/>
      <c r="K185" s="29"/>
      <c r="L185" s="166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0</v>
      </c>
    </row>
    <row r="186" spans="1:65">
      <c r="A186" s="35"/>
      <c r="B186" s="18">
        <v>1</v>
      </c>
      <c r="C186" s="14">
        <v>1</v>
      </c>
      <c r="D186" s="243">
        <v>490</v>
      </c>
      <c r="E186" s="265">
        <v>329.77</v>
      </c>
      <c r="F186" s="251">
        <v>436.14848688000001</v>
      </c>
      <c r="G186" s="243">
        <v>470</v>
      </c>
      <c r="H186" s="251">
        <v>520</v>
      </c>
      <c r="I186" s="243">
        <v>490</v>
      </c>
      <c r="J186" s="251">
        <v>503</v>
      </c>
      <c r="K186" s="243">
        <v>500</v>
      </c>
      <c r="L186" s="244"/>
      <c r="M186" s="245"/>
      <c r="N186" s="245"/>
      <c r="O186" s="245"/>
      <c r="P186" s="245"/>
      <c r="Q186" s="245"/>
      <c r="R186" s="245"/>
      <c r="S186" s="245"/>
      <c r="T186" s="245"/>
      <c r="U186" s="245"/>
      <c r="V186" s="245"/>
      <c r="W186" s="245"/>
      <c r="X186" s="245"/>
      <c r="Y186" s="245"/>
      <c r="Z186" s="245"/>
      <c r="AA186" s="245"/>
      <c r="AB186" s="245"/>
      <c r="AC186" s="245"/>
      <c r="AD186" s="245"/>
      <c r="AE186" s="245"/>
      <c r="AF186" s="245"/>
      <c r="AG186" s="245"/>
      <c r="AH186" s="245"/>
      <c r="AI186" s="245"/>
      <c r="AJ186" s="245"/>
      <c r="AK186" s="245"/>
      <c r="AL186" s="245"/>
      <c r="AM186" s="245"/>
      <c r="AN186" s="245"/>
      <c r="AO186" s="245"/>
      <c r="AP186" s="245"/>
      <c r="AQ186" s="245"/>
      <c r="AR186" s="245"/>
      <c r="AS186" s="245"/>
      <c r="AT186" s="245"/>
      <c r="AU186" s="245"/>
      <c r="AV186" s="245"/>
      <c r="AW186" s="245"/>
      <c r="AX186" s="245"/>
      <c r="AY186" s="245"/>
      <c r="AZ186" s="245"/>
      <c r="BA186" s="245"/>
      <c r="BB186" s="245"/>
      <c r="BC186" s="245"/>
      <c r="BD186" s="245"/>
      <c r="BE186" s="245"/>
      <c r="BF186" s="245"/>
      <c r="BG186" s="245"/>
      <c r="BH186" s="245"/>
      <c r="BI186" s="245"/>
      <c r="BJ186" s="245"/>
      <c r="BK186" s="245"/>
      <c r="BL186" s="245"/>
      <c r="BM186" s="246">
        <v>1</v>
      </c>
    </row>
    <row r="187" spans="1:65">
      <c r="A187" s="35"/>
      <c r="B187" s="19">
        <v>1</v>
      </c>
      <c r="C187" s="8">
        <v>2</v>
      </c>
      <c r="D187" s="247">
        <v>490</v>
      </c>
      <c r="E187" s="266">
        <v>383.05</v>
      </c>
      <c r="F187" s="252">
        <v>411.16086395999997</v>
      </c>
      <c r="G187" s="247">
        <v>480</v>
      </c>
      <c r="H187" s="252">
        <v>520</v>
      </c>
      <c r="I187" s="247">
        <v>460</v>
      </c>
      <c r="J187" s="252">
        <v>503</v>
      </c>
      <c r="K187" s="247">
        <v>500</v>
      </c>
      <c r="L187" s="244"/>
      <c r="M187" s="245"/>
      <c r="N187" s="245"/>
      <c r="O187" s="245"/>
      <c r="P187" s="245"/>
      <c r="Q187" s="245"/>
      <c r="R187" s="245"/>
      <c r="S187" s="245"/>
      <c r="T187" s="245"/>
      <c r="U187" s="245"/>
      <c r="V187" s="245"/>
      <c r="W187" s="245"/>
      <c r="X187" s="245"/>
      <c r="Y187" s="245"/>
      <c r="Z187" s="245"/>
      <c r="AA187" s="245"/>
      <c r="AB187" s="245"/>
      <c r="AC187" s="245"/>
      <c r="AD187" s="245"/>
      <c r="AE187" s="245"/>
      <c r="AF187" s="245"/>
      <c r="AG187" s="245"/>
      <c r="AH187" s="245"/>
      <c r="AI187" s="245"/>
      <c r="AJ187" s="245"/>
      <c r="AK187" s="245"/>
      <c r="AL187" s="245"/>
      <c r="AM187" s="245"/>
      <c r="AN187" s="245"/>
      <c r="AO187" s="245"/>
      <c r="AP187" s="245"/>
      <c r="AQ187" s="245"/>
      <c r="AR187" s="245"/>
      <c r="AS187" s="245"/>
      <c r="AT187" s="245"/>
      <c r="AU187" s="245"/>
      <c r="AV187" s="245"/>
      <c r="AW187" s="245"/>
      <c r="AX187" s="245"/>
      <c r="AY187" s="245"/>
      <c r="AZ187" s="245"/>
      <c r="BA187" s="245"/>
      <c r="BB187" s="245"/>
      <c r="BC187" s="245"/>
      <c r="BD187" s="245"/>
      <c r="BE187" s="245"/>
      <c r="BF187" s="245"/>
      <c r="BG187" s="245"/>
      <c r="BH187" s="245"/>
      <c r="BI187" s="245"/>
      <c r="BJ187" s="245"/>
      <c r="BK187" s="245"/>
      <c r="BL187" s="245"/>
      <c r="BM187" s="246">
        <v>15</v>
      </c>
    </row>
    <row r="188" spans="1:65">
      <c r="A188" s="35"/>
      <c r="B188" s="19">
        <v>1</v>
      </c>
      <c r="C188" s="8">
        <v>3</v>
      </c>
      <c r="D188" s="247">
        <v>490</v>
      </c>
      <c r="E188" s="266">
        <v>387.28</v>
      </c>
      <c r="F188" s="252">
        <v>445.73153570000005</v>
      </c>
      <c r="G188" s="247">
        <v>460</v>
      </c>
      <c r="H188" s="252">
        <v>520</v>
      </c>
      <c r="I188" s="247">
        <v>460</v>
      </c>
      <c r="J188" s="252">
        <v>511</v>
      </c>
      <c r="K188" s="252">
        <v>520</v>
      </c>
      <c r="L188" s="244"/>
      <c r="M188" s="245"/>
      <c r="N188" s="245"/>
      <c r="O188" s="245"/>
      <c r="P188" s="245"/>
      <c r="Q188" s="245"/>
      <c r="R188" s="245"/>
      <c r="S188" s="245"/>
      <c r="T188" s="245"/>
      <c r="U188" s="245"/>
      <c r="V188" s="245"/>
      <c r="W188" s="245"/>
      <c r="X188" s="245"/>
      <c r="Y188" s="245"/>
      <c r="Z188" s="245"/>
      <c r="AA188" s="245"/>
      <c r="AB188" s="245"/>
      <c r="AC188" s="245"/>
      <c r="AD188" s="245"/>
      <c r="AE188" s="245"/>
      <c r="AF188" s="245"/>
      <c r="AG188" s="245"/>
      <c r="AH188" s="245"/>
      <c r="AI188" s="245"/>
      <c r="AJ188" s="245"/>
      <c r="AK188" s="245"/>
      <c r="AL188" s="245"/>
      <c r="AM188" s="245"/>
      <c r="AN188" s="245"/>
      <c r="AO188" s="245"/>
      <c r="AP188" s="245"/>
      <c r="AQ188" s="245"/>
      <c r="AR188" s="245"/>
      <c r="AS188" s="245"/>
      <c r="AT188" s="245"/>
      <c r="AU188" s="245"/>
      <c r="AV188" s="245"/>
      <c r="AW188" s="245"/>
      <c r="AX188" s="245"/>
      <c r="AY188" s="245"/>
      <c r="AZ188" s="245"/>
      <c r="BA188" s="245"/>
      <c r="BB188" s="245"/>
      <c r="BC188" s="245"/>
      <c r="BD188" s="245"/>
      <c r="BE188" s="245"/>
      <c r="BF188" s="245"/>
      <c r="BG188" s="245"/>
      <c r="BH188" s="245"/>
      <c r="BI188" s="245"/>
      <c r="BJ188" s="245"/>
      <c r="BK188" s="245"/>
      <c r="BL188" s="245"/>
      <c r="BM188" s="246">
        <v>16</v>
      </c>
    </row>
    <row r="189" spans="1:65">
      <c r="A189" s="35"/>
      <c r="B189" s="19">
        <v>1</v>
      </c>
      <c r="C189" s="8">
        <v>4</v>
      </c>
      <c r="D189" s="247">
        <v>480</v>
      </c>
      <c r="E189" s="266">
        <v>363.8</v>
      </c>
      <c r="F189" s="252">
        <v>453.01435541999996</v>
      </c>
      <c r="G189" s="247">
        <v>460</v>
      </c>
      <c r="H189" s="252">
        <v>530</v>
      </c>
      <c r="I189" s="269">
        <v>530</v>
      </c>
      <c r="J189" s="252">
        <v>495</v>
      </c>
      <c r="K189" s="252">
        <v>500</v>
      </c>
      <c r="L189" s="244"/>
      <c r="M189" s="245"/>
      <c r="N189" s="245"/>
      <c r="O189" s="245"/>
      <c r="P189" s="245"/>
      <c r="Q189" s="245"/>
      <c r="R189" s="245"/>
      <c r="S189" s="245"/>
      <c r="T189" s="245"/>
      <c r="U189" s="245"/>
      <c r="V189" s="245"/>
      <c r="W189" s="245"/>
      <c r="X189" s="245"/>
      <c r="Y189" s="245"/>
      <c r="Z189" s="245"/>
      <c r="AA189" s="245"/>
      <c r="AB189" s="245"/>
      <c r="AC189" s="245"/>
      <c r="AD189" s="245"/>
      <c r="AE189" s="245"/>
      <c r="AF189" s="245"/>
      <c r="AG189" s="245"/>
      <c r="AH189" s="245"/>
      <c r="AI189" s="245"/>
      <c r="AJ189" s="245"/>
      <c r="AK189" s="245"/>
      <c r="AL189" s="245"/>
      <c r="AM189" s="245"/>
      <c r="AN189" s="245"/>
      <c r="AO189" s="245"/>
      <c r="AP189" s="245"/>
      <c r="AQ189" s="245"/>
      <c r="AR189" s="245"/>
      <c r="AS189" s="245"/>
      <c r="AT189" s="245"/>
      <c r="AU189" s="245"/>
      <c r="AV189" s="245"/>
      <c r="AW189" s="245"/>
      <c r="AX189" s="245"/>
      <c r="AY189" s="245"/>
      <c r="AZ189" s="245"/>
      <c r="BA189" s="245"/>
      <c r="BB189" s="245"/>
      <c r="BC189" s="245"/>
      <c r="BD189" s="245"/>
      <c r="BE189" s="245"/>
      <c r="BF189" s="245"/>
      <c r="BG189" s="245"/>
      <c r="BH189" s="245"/>
      <c r="BI189" s="245"/>
      <c r="BJ189" s="245"/>
      <c r="BK189" s="245"/>
      <c r="BL189" s="245"/>
      <c r="BM189" s="246">
        <v>483.73572339320498</v>
      </c>
    </row>
    <row r="190" spans="1:65">
      <c r="A190" s="35"/>
      <c r="B190" s="19">
        <v>1</v>
      </c>
      <c r="C190" s="8">
        <v>5</v>
      </c>
      <c r="D190" s="247">
        <v>480</v>
      </c>
      <c r="E190" s="266">
        <v>312.27</v>
      </c>
      <c r="F190" s="247">
        <v>421.93160645999995</v>
      </c>
      <c r="G190" s="247">
        <v>480</v>
      </c>
      <c r="H190" s="247">
        <v>509.99999999999994</v>
      </c>
      <c r="I190" s="247">
        <v>460</v>
      </c>
      <c r="J190" s="247">
        <v>511</v>
      </c>
      <c r="K190" s="247">
        <v>500</v>
      </c>
      <c r="L190" s="244"/>
      <c r="M190" s="245"/>
      <c r="N190" s="245"/>
      <c r="O190" s="245"/>
      <c r="P190" s="245"/>
      <c r="Q190" s="245"/>
      <c r="R190" s="245"/>
      <c r="S190" s="245"/>
      <c r="T190" s="245"/>
      <c r="U190" s="245"/>
      <c r="V190" s="245"/>
      <c r="W190" s="245"/>
      <c r="X190" s="245"/>
      <c r="Y190" s="245"/>
      <c r="Z190" s="245"/>
      <c r="AA190" s="245"/>
      <c r="AB190" s="245"/>
      <c r="AC190" s="245"/>
      <c r="AD190" s="245"/>
      <c r="AE190" s="245"/>
      <c r="AF190" s="245"/>
      <c r="AG190" s="245"/>
      <c r="AH190" s="245"/>
      <c r="AI190" s="245"/>
      <c r="AJ190" s="245"/>
      <c r="AK190" s="245"/>
      <c r="AL190" s="245"/>
      <c r="AM190" s="245"/>
      <c r="AN190" s="245"/>
      <c r="AO190" s="245"/>
      <c r="AP190" s="245"/>
      <c r="AQ190" s="245"/>
      <c r="AR190" s="245"/>
      <c r="AS190" s="245"/>
      <c r="AT190" s="245"/>
      <c r="AU190" s="245"/>
      <c r="AV190" s="245"/>
      <c r="AW190" s="245"/>
      <c r="AX190" s="245"/>
      <c r="AY190" s="245"/>
      <c r="AZ190" s="245"/>
      <c r="BA190" s="245"/>
      <c r="BB190" s="245"/>
      <c r="BC190" s="245"/>
      <c r="BD190" s="245"/>
      <c r="BE190" s="245"/>
      <c r="BF190" s="245"/>
      <c r="BG190" s="245"/>
      <c r="BH190" s="245"/>
      <c r="BI190" s="245"/>
      <c r="BJ190" s="245"/>
      <c r="BK190" s="245"/>
      <c r="BL190" s="245"/>
      <c r="BM190" s="246">
        <v>24</v>
      </c>
    </row>
    <row r="191" spans="1:65">
      <c r="A191" s="35"/>
      <c r="B191" s="19">
        <v>1</v>
      </c>
      <c r="C191" s="8">
        <v>6</v>
      </c>
      <c r="D191" s="247">
        <v>480</v>
      </c>
      <c r="E191" s="266">
        <v>324.81</v>
      </c>
      <c r="F191" s="247">
        <v>427.29634284999997</v>
      </c>
      <c r="G191" s="247">
        <v>470</v>
      </c>
      <c r="H191" s="247">
        <v>540</v>
      </c>
      <c r="I191" s="247">
        <v>450</v>
      </c>
      <c r="J191" s="247">
        <v>519</v>
      </c>
      <c r="K191" s="269">
        <v>530</v>
      </c>
      <c r="L191" s="244"/>
      <c r="M191" s="245"/>
      <c r="N191" s="245"/>
      <c r="O191" s="245"/>
      <c r="P191" s="245"/>
      <c r="Q191" s="245"/>
      <c r="R191" s="245"/>
      <c r="S191" s="245"/>
      <c r="T191" s="245"/>
      <c r="U191" s="245"/>
      <c r="V191" s="245"/>
      <c r="W191" s="245"/>
      <c r="X191" s="245"/>
      <c r="Y191" s="245"/>
      <c r="Z191" s="245"/>
      <c r="AA191" s="245"/>
      <c r="AB191" s="245"/>
      <c r="AC191" s="245"/>
      <c r="AD191" s="245"/>
      <c r="AE191" s="245"/>
      <c r="AF191" s="245"/>
      <c r="AG191" s="245"/>
      <c r="AH191" s="245"/>
      <c r="AI191" s="245"/>
      <c r="AJ191" s="245"/>
      <c r="AK191" s="245"/>
      <c r="AL191" s="245"/>
      <c r="AM191" s="245"/>
      <c r="AN191" s="245"/>
      <c r="AO191" s="245"/>
      <c r="AP191" s="245"/>
      <c r="AQ191" s="245"/>
      <c r="AR191" s="245"/>
      <c r="AS191" s="245"/>
      <c r="AT191" s="245"/>
      <c r="AU191" s="245"/>
      <c r="AV191" s="245"/>
      <c r="AW191" s="245"/>
      <c r="AX191" s="245"/>
      <c r="AY191" s="245"/>
      <c r="AZ191" s="245"/>
      <c r="BA191" s="245"/>
      <c r="BB191" s="245"/>
      <c r="BC191" s="245"/>
      <c r="BD191" s="245"/>
      <c r="BE191" s="245"/>
      <c r="BF191" s="245"/>
      <c r="BG191" s="245"/>
      <c r="BH191" s="245"/>
      <c r="BI191" s="245"/>
      <c r="BJ191" s="245"/>
      <c r="BK191" s="245"/>
      <c r="BL191" s="245"/>
      <c r="BM191" s="248"/>
    </row>
    <row r="192" spans="1:65">
      <c r="A192" s="35"/>
      <c r="B192" s="20" t="s">
        <v>285</v>
      </c>
      <c r="C192" s="12"/>
      <c r="D192" s="249">
        <v>485</v>
      </c>
      <c r="E192" s="249">
        <v>350.16333333333336</v>
      </c>
      <c r="F192" s="249">
        <v>432.5471985449999</v>
      </c>
      <c r="G192" s="249">
        <v>470</v>
      </c>
      <c r="H192" s="249">
        <v>523.33333333333337</v>
      </c>
      <c r="I192" s="249">
        <v>475</v>
      </c>
      <c r="J192" s="249">
        <v>507</v>
      </c>
      <c r="K192" s="249">
        <v>508.33333333333331</v>
      </c>
      <c r="L192" s="244"/>
      <c r="M192" s="245"/>
      <c r="N192" s="245"/>
      <c r="O192" s="245"/>
      <c r="P192" s="245"/>
      <c r="Q192" s="245"/>
      <c r="R192" s="245"/>
      <c r="S192" s="245"/>
      <c r="T192" s="245"/>
      <c r="U192" s="245"/>
      <c r="V192" s="245"/>
      <c r="W192" s="245"/>
      <c r="X192" s="245"/>
      <c r="Y192" s="245"/>
      <c r="Z192" s="245"/>
      <c r="AA192" s="245"/>
      <c r="AB192" s="245"/>
      <c r="AC192" s="245"/>
      <c r="AD192" s="245"/>
      <c r="AE192" s="245"/>
      <c r="AF192" s="245"/>
      <c r="AG192" s="245"/>
      <c r="AH192" s="245"/>
      <c r="AI192" s="245"/>
      <c r="AJ192" s="245"/>
      <c r="AK192" s="245"/>
      <c r="AL192" s="245"/>
      <c r="AM192" s="245"/>
      <c r="AN192" s="245"/>
      <c r="AO192" s="245"/>
      <c r="AP192" s="245"/>
      <c r="AQ192" s="245"/>
      <c r="AR192" s="245"/>
      <c r="AS192" s="245"/>
      <c r="AT192" s="245"/>
      <c r="AU192" s="245"/>
      <c r="AV192" s="245"/>
      <c r="AW192" s="245"/>
      <c r="AX192" s="245"/>
      <c r="AY192" s="245"/>
      <c r="AZ192" s="245"/>
      <c r="BA192" s="245"/>
      <c r="BB192" s="245"/>
      <c r="BC192" s="245"/>
      <c r="BD192" s="245"/>
      <c r="BE192" s="245"/>
      <c r="BF192" s="245"/>
      <c r="BG192" s="245"/>
      <c r="BH192" s="245"/>
      <c r="BI192" s="245"/>
      <c r="BJ192" s="245"/>
      <c r="BK192" s="245"/>
      <c r="BL192" s="245"/>
      <c r="BM192" s="248"/>
    </row>
    <row r="193" spans="1:65">
      <c r="A193" s="35"/>
      <c r="B193" s="3" t="s">
        <v>286</v>
      </c>
      <c r="C193" s="33"/>
      <c r="D193" s="250">
        <v>485</v>
      </c>
      <c r="E193" s="250">
        <v>346.78499999999997</v>
      </c>
      <c r="F193" s="250">
        <v>431.72241486500002</v>
      </c>
      <c r="G193" s="250">
        <v>470</v>
      </c>
      <c r="H193" s="250">
        <v>520</v>
      </c>
      <c r="I193" s="250">
        <v>460</v>
      </c>
      <c r="J193" s="250">
        <v>507</v>
      </c>
      <c r="K193" s="250">
        <v>500</v>
      </c>
      <c r="L193" s="244"/>
      <c r="M193" s="245"/>
      <c r="N193" s="245"/>
      <c r="O193" s="245"/>
      <c r="P193" s="245"/>
      <c r="Q193" s="245"/>
      <c r="R193" s="245"/>
      <c r="S193" s="245"/>
      <c r="T193" s="245"/>
      <c r="U193" s="245"/>
      <c r="V193" s="245"/>
      <c r="W193" s="245"/>
      <c r="X193" s="245"/>
      <c r="Y193" s="245"/>
      <c r="Z193" s="245"/>
      <c r="AA193" s="245"/>
      <c r="AB193" s="245"/>
      <c r="AC193" s="245"/>
      <c r="AD193" s="245"/>
      <c r="AE193" s="245"/>
      <c r="AF193" s="245"/>
      <c r="AG193" s="245"/>
      <c r="AH193" s="245"/>
      <c r="AI193" s="245"/>
      <c r="AJ193" s="245"/>
      <c r="AK193" s="245"/>
      <c r="AL193" s="245"/>
      <c r="AM193" s="245"/>
      <c r="AN193" s="245"/>
      <c r="AO193" s="245"/>
      <c r="AP193" s="245"/>
      <c r="AQ193" s="245"/>
      <c r="AR193" s="245"/>
      <c r="AS193" s="245"/>
      <c r="AT193" s="245"/>
      <c r="AU193" s="245"/>
      <c r="AV193" s="245"/>
      <c r="AW193" s="245"/>
      <c r="AX193" s="245"/>
      <c r="AY193" s="245"/>
      <c r="AZ193" s="245"/>
      <c r="BA193" s="245"/>
      <c r="BB193" s="245"/>
      <c r="BC193" s="245"/>
      <c r="BD193" s="245"/>
      <c r="BE193" s="245"/>
      <c r="BF193" s="245"/>
      <c r="BG193" s="245"/>
      <c r="BH193" s="245"/>
      <c r="BI193" s="245"/>
      <c r="BJ193" s="245"/>
      <c r="BK193" s="245"/>
      <c r="BL193" s="245"/>
      <c r="BM193" s="248"/>
    </row>
    <row r="194" spans="1:65">
      <c r="A194" s="35"/>
      <c r="B194" s="3" t="s">
        <v>287</v>
      </c>
      <c r="C194" s="33"/>
      <c r="D194" s="250">
        <v>5.4772255750516612</v>
      </c>
      <c r="E194" s="250">
        <v>32.061574301126683</v>
      </c>
      <c r="F194" s="250">
        <v>15.513465907145173</v>
      </c>
      <c r="G194" s="250">
        <v>8.9442719099991592</v>
      </c>
      <c r="H194" s="250">
        <v>10.327955589886459</v>
      </c>
      <c r="I194" s="250">
        <v>30.166206257996713</v>
      </c>
      <c r="J194" s="250">
        <v>8.390470785361213</v>
      </c>
      <c r="K194" s="250">
        <v>13.291601358251256</v>
      </c>
      <c r="L194" s="244"/>
      <c r="M194" s="245"/>
      <c r="N194" s="245"/>
      <c r="O194" s="245"/>
      <c r="P194" s="245"/>
      <c r="Q194" s="245"/>
      <c r="R194" s="245"/>
      <c r="S194" s="245"/>
      <c r="T194" s="245"/>
      <c r="U194" s="245"/>
      <c r="V194" s="245"/>
      <c r="W194" s="245"/>
      <c r="X194" s="245"/>
      <c r="Y194" s="245"/>
      <c r="Z194" s="245"/>
      <c r="AA194" s="245"/>
      <c r="AB194" s="245"/>
      <c r="AC194" s="245"/>
      <c r="AD194" s="245"/>
      <c r="AE194" s="245"/>
      <c r="AF194" s="245"/>
      <c r="AG194" s="245"/>
      <c r="AH194" s="245"/>
      <c r="AI194" s="245"/>
      <c r="AJ194" s="245"/>
      <c r="AK194" s="245"/>
      <c r="AL194" s="245"/>
      <c r="AM194" s="245"/>
      <c r="AN194" s="245"/>
      <c r="AO194" s="245"/>
      <c r="AP194" s="245"/>
      <c r="AQ194" s="245"/>
      <c r="AR194" s="245"/>
      <c r="AS194" s="245"/>
      <c r="AT194" s="245"/>
      <c r="AU194" s="245"/>
      <c r="AV194" s="245"/>
      <c r="AW194" s="245"/>
      <c r="AX194" s="245"/>
      <c r="AY194" s="245"/>
      <c r="AZ194" s="245"/>
      <c r="BA194" s="245"/>
      <c r="BB194" s="245"/>
      <c r="BC194" s="245"/>
      <c r="BD194" s="245"/>
      <c r="BE194" s="245"/>
      <c r="BF194" s="245"/>
      <c r="BG194" s="245"/>
      <c r="BH194" s="245"/>
      <c r="BI194" s="245"/>
      <c r="BJ194" s="245"/>
      <c r="BK194" s="245"/>
      <c r="BL194" s="245"/>
      <c r="BM194" s="248"/>
    </row>
    <row r="195" spans="1:65">
      <c r="A195" s="35"/>
      <c r="B195" s="3" t="s">
        <v>86</v>
      </c>
      <c r="C195" s="33"/>
      <c r="D195" s="13">
        <v>1.1293248608353941E-2</v>
      </c>
      <c r="E195" s="13">
        <v>9.1561769177602878E-2</v>
      </c>
      <c r="F195" s="13">
        <v>3.5865371361389675E-2</v>
      </c>
      <c r="G195" s="13">
        <v>1.9030365765955657E-2</v>
      </c>
      <c r="H195" s="13">
        <v>1.9734946987044189E-2</v>
      </c>
      <c r="I195" s="13">
        <v>6.350780264841413E-2</v>
      </c>
      <c r="J195" s="13">
        <v>1.6549252042132569E-2</v>
      </c>
      <c r="K195" s="13">
        <v>2.6147412508035258E-2</v>
      </c>
      <c r="L195" s="166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2"/>
    </row>
    <row r="196" spans="1:65">
      <c r="A196" s="35"/>
      <c r="B196" s="3" t="s">
        <v>288</v>
      </c>
      <c r="C196" s="33"/>
      <c r="D196" s="13">
        <v>2.6135688262314272E-3</v>
      </c>
      <c r="E196" s="13">
        <v>-0.27612678493727283</v>
      </c>
      <c r="F196" s="13">
        <v>-0.1058191950123899</v>
      </c>
      <c r="G196" s="13">
        <v>-2.83950982508685E-2</v>
      </c>
      <c r="H196" s="13">
        <v>8.1857940245487093E-2</v>
      </c>
      <c r="I196" s="13">
        <v>-1.805887589183508E-2</v>
      </c>
      <c r="J196" s="13">
        <v>4.809294720597812E-2</v>
      </c>
      <c r="K196" s="13">
        <v>5.0849273168386944E-2</v>
      </c>
      <c r="L196" s="166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2"/>
    </row>
    <row r="197" spans="1:65">
      <c r="A197" s="35"/>
      <c r="B197" s="53" t="s">
        <v>289</v>
      </c>
      <c r="C197" s="54"/>
      <c r="D197" s="52">
        <v>0.12</v>
      </c>
      <c r="E197" s="52">
        <v>3.15</v>
      </c>
      <c r="F197" s="52">
        <v>1.1499999999999999</v>
      </c>
      <c r="G197" s="52">
        <v>0.24</v>
      </c>
      <c r="H197" s="52">
        <v>1.05</v>
      </c>
      <c r="I197" s="52">
        <v>0.12</v>
      </c>
      <c r="J197" s="52">
        <v>0.66</v>
      </c>
      <c r="K197" s="52">
        <v>0.69</v>
      </c>
      <c r="L197" s="166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2"/>
    </row>
    <row r="198" spans="1:65">
      <c r="B198" s="36"/>
      <c r="C198" s="20"/>
      <c r="D198" s="31"/>
      <c r="E198" s="31"/>
      <c r="F198" s="31"/>
      <c r="G198" s="31"/>
      <c r="H198" s="31"/>
      <c r="I198" s="31"/>
      <c r="J198" s="31"/>
      <c r="K198" s="31"/>
      <c r="BM198" s="62"/>
    </row>
    <row r="199" spans="1:65" ht="19.5">
      <c r="B199" s="37" t="s">
        <v>598</v>
      </c>
      <c r="BM199" s="32" t="s">
        <v>291</v>
      </c>
    </row>
    <row r="200" spans="1:65" ht="19.5">
      <c r="A200" s="28" t="s">
        <v>320</v>
      </c>
      <c r="B200" s="18" t="s">
        <v>115</v>
      </c>
      <c r="C200" s="15" t="s">
        <v>116</v>
      </c>
      <c r="D200" s="16" t="s">
        <v>243</v>
      </c>
      <c r="E200" s="16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 t="s">
        <v>244</v>
      </c>
      <c r="C201" s="8" t="s">
        <v>244</v>
      </c>
      <c r="D201" s="164" t="s">
        <v>251</v>
      </c>
      <c r="E201" s="16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 t="s">
        <v>3</v>
      </c>
    </row>
    <row r="202" spans="1:65">
      <c r="A202" s="35"/>
      <c r="B202" s="19"/>
      <c r="C202" s="8"/>
      <c r="D202" s="9" t="s">
        <v>101</v>
      </c>
      <c r="E202" s="16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1</v>
      </c>
    </row>
    <row r="203" spans="1:65">
      <c r="A203" s="35"/>
      <c r="B203" s="19"/>
      <c r="C203" s="8"/>
      <c r="D203" s="29"/>
      <c r="E203" s="16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1</v>
      </c>
    </row>
    <row r="204" spans="1:65">
      <c r="A204" s="35"/>
      <c r="B204" s="18">
        <v>1</v>
      </c>
      <c r="C204" s="14">
        <v>1</v>
      </c>
      <c r="D204" s="258" t="s">
        <v>224</v>
      </c>
      <c r="E204" s="236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37"/>
      <c r="AV204" s="237"/>
      <c r="AW204" s="237"/>
      <c r="AX204" s="237"/>
      <c r="AY204" s="237"/>
      <c r="AZ204" s="237"/>
      <c r="BA204" s="237"/>
      <c r="BB204" s="237"/>
      <c r="BC204" s="237"/>
      <c r="BD204" s="237"/>
      <c r="BE204" s="237"/>
      <c r="BF204" s="237"/>
      <c r="BG204" s="237"/>
      <c r="BH204" s="237"/>
      <c r="BI204" s="237"/>
      <c r="BJ204" s="237"/>
      <c r="BK204" s="237"/>
      <c r="BL204" s="237"/>
      <c r="BM204" s="238">
        <v>1</v>
      </c>
    </row>
    <row r="205" spans="1:65">
      <c r="A205" s="35"/>
      <c r="B205" s="19">
        <v>1</v>
      </c>
      <c r="C205" s="8">
        <v>2</v>
      </c>
      <c r="D205" s="259" t="s">
        <v>224</v>
      </c>
      <c r="E205" s="236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  <c r="AV205" s="237"/>
      <c r="AW205" s="237"/>
      <c r="AX205" s="237"/>
      <c r="AY205" s="237"/>
      <c r="AZ205" s="237"/>
      <c r="BA205" s="237"/>
      <c r="BB205" s="237"/>
      <c r="BC205" s="237"/>
      <c r="BD205" s="237"/>
      <c r="BE205" s="237"/>
      <c r="BF205" s="237"/>
      <c r="BG205" s="237"/>
      <c r="BH205" s="237"/>
      <c r="BI205" s="237"/>
      <c r="BJ205" s="237"/>
      <c r="BK205" s="237"/>
      <c r="BL205" s="237"/>
      <c r="BM205" s="238">
        <v>30</v>
      </c>
    </row>
    <row r="206" spans="1:65">
      <c r="A206" s="35"/>
      <c r="B206" s="19">
        <v>1</v>
      </c>
      <c r="C206" s="8">
        <v>3</v>
      </c>
      <c r="D206" s="259" t="s">
        <v>224</v>
      </c>
      <c r="E206" s="236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37"/>
      <c r="AV206" s="237"/>
      <c r="AW206" s="237"/>
      <c r="AX206" s="237"/>
      <c r="AY206" s="237"/>
      <c r="AZ206" s="237"/>
      <c r="BA206" s="237"/>
      <c r="BB206" s="237"/>
      <c r="BC206" s="237"/>
      <c r="BD206" s="237"/>
      <c r="BE206" s="237"/>
      <c r="BF206" s="237"/>
      <c r="BG206" s="237"/>
      <c r="BH206" s="237"/>
      <c r="BI206" s="237"/>
      <c r="BJ206" s="237"/>
      <c r="BK206" s="237"/>
      <c r="BL206" s="237"/>
      <c r="BM206" s="238">
        <v>16</v>
      </c>
    </row>
    <row r="207" spans="1:65">
      <c r="A207" s="35"/>
      <c r="B207" s="19">
        <v>1</v>
      </c>
      <c r="C207" s="8">
        <v>4</v>
      </c>
      <c r="D207" s="259" t="s">
        <v>224</v>
      </c>
      <c r="E207" s="236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  <c r="AV207" s="237"/>
      <c r="AW207" s="237"/>
      <c r="AX207" s="237"/>
      <c r="AY207" s="237"/>
      <c r="AZ207" s="237"/>
      <c r="BA207" s="237"/>
      <c r="BB207" s="237"/>
      <c r="BC207" s="237"/>
      <c r="BD207" s="237"/>
      <c r="BE207" s="237"/>
      <c r="BF207" s="237"/>
      <c r="BG207" s="237"/>
      <c r="BH207" s="237"/>
      <c r="BI207" s="237"/>
      <c r="BJ207" s="237"/>
      <c r="BK207" s="237"/>
      <c r="BL207" s="237"/>
      <c r="BM207" s="238" t="s">
        <v>224</v>
      </c>
    </row>
    <row r="208" spans="1:65">
      <c r="A208" s="35"/>
      <c r="B208" s="19">
        <v>1</v>
      </c>
      <c r="C208" s="8">
        <v>5</v>
      </c>
      <c r="D208" s="259" t="s">
        <v>224</v>
      </c>
      <c r="E208" s="236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  <c r="AV208" s="237"/>
      <c r="AW208" s="237"/>
      <c r="AX208" s="237"/>
      <c r="AY208" s="237"/>
      <c r="AZ208" s="237"/>
      <c r="BA208" s="237"/>
      <c r="BB208" s="237"/>
      <c r="BC208" s="237"/>
      <c r="BD208" s="237"/>
      <c r="BE208" s="237"/>
      <c r="BF208" s="237"/>
      <c r="BG208" s="237"/>
      <c r="BH208" s="237"/>
      <c r="BI208" s="237"/>
      <c r="BJ208" s="237"/>
      <c r="BK208" s="237"/>
      <c r="BL208" s="237"/>
      <c r="BM208" s="238">
        <v>36</v>
      </c>
    </row>
    <row r="209" spans="1:65">
      <c r="A209" s="35"/>
      <c r="B209" s="19">
        <v>1</v>
      </c>
      <c r="C209" s="8">
        <v>6</v>
      </c>
      <c r="D209" s="259" t="s">
        <v>224</v>
      </c>
      <c r="E209" s="236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  <c r="AV209" s="237"/>
      <c r="AW209" s="237"/>
      <c r="AX209" s="237"/>
      <c r="AY209" s="237"/>
      <c r="AZ209" s="237"/>
      <c r="BA209" s="237"/>
      <c r="BB209" s="237"/>
      <c r="BC209" s="237"/>
      <c r="BD209" s="237"/>
      <c r="BE209" s="237"/>
      <c r="BF209" s="237"/>
      <c r="BG209" s="237"/>
      <c r="BH209" s="237"/>
      <c r="BI209" s="237"/>
      <c r="BJ209" s="237"/>
      <c r="BK209" s="237"/>
      <c r="BL209" s="237"/>
      <c r="BM209" s="240"/>
    </row>
    <row r="210" spans="1:65">
      <c r="A210" s="35"/>
      <c r="B210" s="20" t="s">
        <v>285</v>
      </c>
      <c r="C210" s="12"/>
      <c r="D210" s="241" t="s">
        <v>699</v>
      </c>
      <c r="E210" s="236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  <c r="AV210" s="237"/>
      <c r="AW210" s="237"/>
      <c r="AX210" s="237"/>
      <c r="AY210" s="237"/>
      <c r="AZ210" s="237"/>
      <c r="BA210" s="237"/>
      <c r="BB210" s="237"/>
      <c r="BC210" s="237"/>
      <c r="BD210" s="237"/>
      <c r="BE210" s="237"/>
      <c r="BF210" s="237"/>
      <c r="BG210" s="237"/>
      <c r="BH210" s="237"/>
      <c r="BI210" s="237"/>
      <c r="BJ210" s="237"/>
      <c r="BK210" s="237"/>
      <c r="BL210" s="237"/>
      <c r="BM210" s="240"/>
    </row>
    <row r="211" spans="1:65">
      <c r="A211" s="35"/>
      <c r="B211" s="3" t="s">
        <v>286</v>
      </c>
      <c r="C211" s="33"/>
      <c r="D211" s="242" t="s">
        <v>699</v>
      </c>
      <c r="E211" s="236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  <c r="AV211" s="237"/>
      <c r="AW211" s="237"/>
      <c r="AX211" s="237"/>
      <c r="AY211" s="237"/>
      <c r="AZ211" s="237"/>
      <c r="BA211" s="237"/>
      <c r="BB211" s="237"/>
      <c r="BC211" s="237"/>
      <c r="BD211" s="237"/>
      <c r="BE211" s="237"/>
      <c r="BF211" s="237"/>
      <c r="BG211" s="237"/>
      <c r="BH211" s="237"/>
      <c r="BI211" s="237"/>
      <c r="BJ211" s="237"/>
      <c r="BK211" s="237"/>
      <c r="BL211" s="237"/>
      <c r="BM211" s="240"/>
    </row>
    <row r="212" spans="1:65">
      <c r="A212" s="35"/>
      <c r="B212" s="3" t="s">
        <v>287</v>
      </c>
      <c r="C212" s="33"/>
      <c r="D212" s="242" t="s">
        <v>699</v>
      </c>
      <c r="E212" s="236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  <c r="AV212" s="237"/>
      <c r="AW212" s="237"/>
      <c r="AX212" s="237"/>
      <c r="AY212" s="237"/>
      <c r="AZ212" s="237"/>
      <c r="BA212" s="237"/>
      <c r="BB212" s="237"/>
      <c r="BC212" s="237"/>
      <c r="BD212" s="237"/>
      <c r="BE212" s="237"/>
      <c r="BF212" s="237"/>
      <c r="BG212" s="237"/>
      <c r="BH212" s="237"/>
      <c r="BI212" s="237"/>
      <c r="BJ212" s="237"/>
      <c r="BK212" s="237"/>
      <c r="BL212" s="237"/>
      <c r="BM212" s="240"/>
    </row>
    <row r="213" spans="1:65">
      <c r="A213" s="35"/>
      <c r="B213" s="3" t="s">
        <v>86</v>
      </c>
      <c r="C213" s="33"/>
      <c r="D213" s="13" t="s">
        <v>699</v>
      </c>
      <c r="E213" s="16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2"/>
    </row>
    <row r="214" spans="1:65">
      <c r="A214" s="35"/>
      <c r="B214" s="3" t="s">
        <v>288</v>
      </c>
      <c r="C214" s="33"/>
      <c r="D214" s="13" t="s">
        <v>699</v>
      </c>
      <c r="E214" s="16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2"/>
    </row>
    <row r="215" spans="1:65">
      <c r="A215" s="35"/>
      <c r="B215" s="53" t="s">
        <v>289</v>
      </c>
      <c r="C215" s="54"/>
      <c r="D215" s="52" t="s">
        <v>290</v>
      </c>
      <c r="E215" s="16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2"/>
    </row>
    <row r="216" spans="1:65">
      <c r="B216" s="36"/>
      <c r="C216" s="20"/>
      <c r="D216" s="31"/>
      <c r="BM216" s="62"/>
    </row>
    <row r="217" spans="1:65" ht="19.5">
      <c r="B217" s="37" t="s">
        <v>599</v>
      </c>
      <c r="BM217" s="32" t="s">
        <v>291</v>
      </c>
    </row>
    <row r="218" spans="1:65" ht="19.5">
      <c r="A218" s="28" t="s">
        <v>321</v>
      </c>
      <c r="B218" s="18" t="s">
        <v>115</v>
      </c>
      <c r="C218" s="15" t="s">
        <v>116</v>
      </c>
      <c r="D218" s="16" t="s">
        <v>243</v>
      </c>
      <c r="E218" s="16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</v>
      </c>
    </row>
    <row r="219" spans="1:65">
      <c r="A219" s="35"/>
      <c r="B219" s="19" t="s">
        <v>244</v>
      </c>
      <c r="C219" s="8" t="s">
        <v>244</v>
      </c>
      <c r="D219" s="164" t="s">
        <v>251</v>
      </c>
      <c r="E219" s="16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 t="s">
        <v>3</v>
      </c>
    </row>
    <row r="220" spans="1:65">
      <c r="A220" s="35"/>
      <c r="B220" s="19"/>
      <c r="C220" s="8"/>
      <c r="D220" s="9" t="s">
        <v>101</v>
      </c>
      <c r="E220" s="16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1</v>
      </c>
    </row>
    <row r="221" spans="1:65">
      <c r="A221" s="35"/>
      <c r="B221" s="19"/>
      <c r="C221" s="8"/>
      <c r="D221" s="29"/>
      <c r="E221" s="16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1</v>
      </c>
    </row>
    <row r="222" spans="1:65">
      <c r="A222" s="35"/>
      <c r="B222" s="18">
        <v>1</v>
      </c>
      <c r="C222" s="14">
        <v>1</v>
      </c>
      <c r="D222" s="235">
        <v>18</v>
      </c>
      <c r="E222" s="236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  <c r="AD222" s="237"/>
      <c r="AE222" s="237"/>
      <c r="AF222" s="23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237"/>
      <c r="AQ222" s="237"/>
      <c r="AR222" s="237"/>
      <c r="AS222" s="237"/>
      <c r="AT222" s="237"/>
      <c r="AU222" s="237"/>
      <c r="AV222" s="237"/>
      <c r="AW222" s="237"/>
      <c r="AX222" s="237"/>
      <c r="AY222" s="237"/>
      <c r="AZ222" s="237"/>
      <c r="BA222" s="237"/>
      <c r="BB222" s="237"/>
      <c r="BC222" s="237"/>
      <c r="BD222" s="237"/>
      <c r="BE222" s="237"/>
      <c r="BF222" s="237"/>
      <c r="BG222" s="237"/>
      <c r="BH222" s="237"/>
      <c r="BI222" s="237"/>
      <c r="BJ222" s="237"/>
      <c r="BK222" s="237"/>
      <c r="BL222" s="237"/>
      <c r="BM222" s="238">
        <v>1</v>
      </c>
    </row>
    <row r="223" spans="1:65">
      <c r="A223" s="35"/>
      <c r="B223" s="19">
        <v>1</v>
      </c>
      <c r="C223" s="8">
        <v>2</v>
      </c>
      <c r="D223" s="239">
        <v>19</v>
      </c>
      <c r="E223" s="236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  <c r="AD223" s="237"/>
      <c r="AE223" s="237"/>
      <c r="AF223" s="237"/>
      <c r="AG223" s="237"/>
      <c r="AH223" s="237"/>
      <c r="AI223" s="237"/>
      <c r="AJ223" s="237"/>
      <c r="AK223" s="237"/>
      <c r="AL223" s="237"/>
      <c r="AM223" s="237"/>
      <c r="AN223" s="237"/>
      <c r="AO223" s="237"/>
      <c r="AP223" s="237"/>
      <c r="AQ223" s="237"/>
      <c r="AR223" s="237"/>
      <c r="AS223" s="237"/>
      <c r="AT223" s="237"/>
      <c r="AU223" s="237"/>
      <c r="AV223" s="237"/>
      <c r="AW223" s="237"/>
      <c r="AX223" s="237"/>
      <c r="AY223" s="237"/>
      <c r="AZ223" s="237"/>
      <c r="BA223" s="237"/>
      <c r="BB223" s="237"/>
      <c r="BC223" s="237"/>
      <c r="BD223" s="237"/>
      <c r="BE223" s="237"/>
      <c r="BF223" s="237"/>
      <c r="BG223" s="237"/>
      <c r="BH223" s="237"/>
      <c r="BI223" s="237"/>
      <c r="BJ223" s="237"/>
      <c r="BK223" s="237"/>
      <c r="BL223" s="237"/>
      <c r="BM223" s="238">
        <v>31</v>
      </c>
    </row>
    <row r="224" spans="1:65">
      <c r="A224" s="35"/>
      <c r="B224" s="19">
        <v>1</v>
      </c>
      <c r="C224" s="8">
        <v>3</v>
      </c>
      <c r="D224" s="239">
        <v>18</v>
      </c>
      <c r="E224" s="236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  <c r="AD224" s="237"/>
      <c r="AE224" s="237"/>
      <c r="AF224" s="237"/>
      <c r="AG224" s="237"/>
      <c r="AH224" s="237"/>
      <c r="AI224" s="237"/>
      <c r="AJ224" s="237"/>
      <c r="AK224" s="237"/>
      <c r="AL224" s="237"/>
      <c r="AM224" s="237"/>
      <c r="AN224" s="237"/>
      <c r="AO224" s="237"/>
      <c r="AP224" s="237"/>
      <c r="AQ224" s="237"/>
      <c r="AR224" s="237"/>
      <c r="AS224" s="237"/>
      <c r="AT224" s="237"/>
      <c r="AU224" s="237"/>
      <c r="AV224" s="237"/>
      <c r="AW224" s="237"/>
      <c r="AX224" s="237"/>
      <c r="AY224" s="237"/>
      <c r="AZ224" s="237"/>
      <c r="BA224" s="237"/>
      <c r="BB224" s="237"/>
      <c r="BC224" s="237"/>
      <c r="BD224" s="237"/>
      <c r="BE224" s="237"/>
      <c r="BF224" s="237"/>
      <c r="BG224" s="237"/>
      <c r="BH224" s="237"/>
      <c r="BI224" s="237"/>
      <c r="BJ224" s="237"/>
      <c r="BK224" s="237"/>
      <c r="BL224" s="237"/>
      <c r="BM224" s="238">
        <v>16</v>
      </c>
    </row>
    <row r="225" spans="1:65">
      <c r="A225" s="35"/>
      <c r="B225" s="19">
        <v>1</v>
      </c>
      <c r="C225" s="8">
        <v>4</v>
      </c>
      <c r="D225" s="239">
        <v>18</v>
      </c>
      <c r="E225" s="236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  <c r="AD225" s="237"/>
      <c r="AE225" s="237"/>
      <c r="AF225" s="237"/>
      <c r="AG225" s="237"/>
      <c r="AH225" s="237"/>
      <c r="AI225" s="237"/>
      <c r="AJ225" s="237"/>
      <c r="AK225" s="237"/>
      <c r="AL225" s="237"/>
      <c r="AM225" s="237"/>
      <c r="AN225" s="237"/>
      <c r="AO225" s="237"/>
      <c r="AP225" s="237"/>
      <c r="AQ225" s="237"/>
      <c r="AR225" s="237"/>
      <c r="AS225" s="237"/>
      <c r="AT225" s="237"/>
      <c r="AU225" s="237"/>
      <c r="AV225" s="237"/>
      <c r="AW225" s="237"/>
      <c r="AX225" s="237"/>
      <c r="AY225" s="237"/>
      <c r="AZ225" s="237"/>
      <c r="BA225" s="237"/>
      <c r="BB225" s="237"/>
      <c r="BC225" s="237"/>
      <c r="BD225" s="237"/>
      <c r="BE225" s="237"/>
      <c r="BF225" s="237"/>
      <c r="BG225" s="237"/>
      <c r="BH225" s="237"/>
      <c r="BI225" s="237"/>
      <c r="BJ225" s="237"/>
      <c r="BK225" s="237"/>
      <c r="BL225" s="237"/>
      <c r="BM225" s="238">
        <v>18</v>
      </c>
    </row>
    <row r="226" spans="1:65">
      <c r="A226" s="35"/>
      <c r="B226" s="19">
        <v>1</v>
      </c>
      <c r="C226" s="8">
        <v>5</v>
      </c>
      <c r="D226" s="239">
        <v>18</v>
      </c>
      <c r="E226" s="236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  <c r="AD226" s="237"/>
      <c r="AE226" s="237"/>
      <c r="AF226" s="237"/>
      <c r="AG226" s="237"/>
      <c r="AH226" s="237"/>
      <c r="AI226" s="237"/>
      <c r="AJ226" s="237"/>
      <c r="AK226" s="237"/>
      <c r="AL226" s="237"/>
      <c r="AM226" s="237"/>
      <c r="AN226" s="237"/>
      <c r="AO226" s="237"/>
      <c r="AP226" s="237"/>
      <c r="AQ226" s="237"/>
      <c r="AR226" s="237"/>
      <c r="AS226" s="237"/>
      <c r="AT226" s="237"/>
      <c r="AU226" s="237"/>
      <c r="AV226" s="237"/>
      <c r="AW226" s="237"/>
      <c r="AX226" s="237"/>
      <c r="AY226" s="237"/>
      <c r="AZ226" s="237"/>
      <c r="BA226" s="237"/>
      <c r="BB226" s="237"/>
      <c r="BC226" s="237"/>
      <c r="BD226" s="237"/>
      <c r="BE226" s="237"/>
      <c r="BF226" s="237"/>
      <c r="BG226" s="237"/>
      <c r="BH226" s="237"/>
      <c r="BI226" s="237"/>
      <c r="BJ226" s="237"/>
      <c r="BK226" s="237"/>
      <c r="BL226" s="237"/>
      <c r="BM226" s="238">
        <v>37</v>
      </c>
    </row>
    <row r="227" spans="1:65">
      <c r="A227" s="35"/>
      <c r="B227" s="19">
        <v>1</v>
      </c>
      <c r="C227" s="8">
        <v>6</v>
      </c>
      <c r="D227" s="239">
        <v>17</v>
      </c>
      <c r="E227" s="236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  <c r="AD227" s="237"/>
      <c r="AE227" s="237"/>
      <c r="AF227" s="237"/>
      <c r="AG227" s="237"/>
      <c r="AH227" s="237"/>
      <c r="AI227" s="237"/>
      <c r="AJ227" s="237"/>
      <c r="AK227" s="237"/>
      <c r="AL227" s="237"/>
      <c r="AM227" s="237"/>
      <c r="AN227" s="237"/>
      <c r="AO227" s="237"/>
      <c r="AP227" s="237"/>
      <c r="AQ227" s="237"/>
      <c r="AR227" s="237"/>
      <c r="AS227" s="237"/>
      <c r="AT227" s="237"/>
      <c r="AU227" s="237"/>
      <c r="AV227" s="237"/>
      <c r="AW227" s="237"/>
      <c r="AX227" s="237"/>
      <c r="AY227" s="237"/>
      <c r="AZ227" s="237"/>
      <c r="BA227" s="237"/>
      <c r="BB227" s="237"/>
      <c r="BC227" s="237"/>
      <c r="BD227" s="237"/>
      <c r="BE227" s="237"/>
      <c r="BF227" s="237"/>
      <c r="BG227" s="237"/>
      <c r="BH227" s="237"/>
      <c r="BI227" s="237"/>
      <c r="BJ227" s="237"/>
      <c r="BK227" s="237"/>
      <c r="BL227" s="237"/>
      <c r="BM227" s="240"/>
    </row>
    <row r="228" spans="1:65">
      <c r="A228" s="35"/>
      <c r="B228" s="20" t="s">
        <v>285</v>
      </c>
      <c r="C228" s="12"/>
      <c r="D228" s="241">
        <v>18</v>
      </c>
      <c r="E228" s="236"/>
      <c r="F228" s="237"/>
      <c r="G228" s="237"/>
      <c r="H228" s="237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  <c r="AB228" s="237"/>
      <c r="AC228" s="237"/>
      <c r="AD228" s="237"/>
      <c r="AE228" s="237"/>
      <c r="AF228" s="237"/>
      <c r="AG228" s="237"/>
      <c r="AH228" s="237"/>
      <c r="AI228" s="237"/>
      <c r="AJ228" s="237"/>
      <c r="AK228" s="237"/>
      <c r="AL228" s="237"/>
      <c r="AM228" s="237"/>
      <c r="AN228" s="237"/>
      <c r="AO228" s="237"/>
      <c r="AP228" s="237"/>
      <c r="AQ228" s="237"/>
      <c r="AR228" s="237"/>
      <c r="AS228" s="237"/>
      <c r="AT228" s="237"/>
      <c r="AU228" s="237"/>
      <c r="AV228" s="237"/>
      <c r="AW228" s="237"/>
      <c r="AX228" s="237"/>
      <c r="AY228" s="237"/>
      <c r="AZ228" s="237"/>
      <c r="BA228" s="237"/>
      <c r="BB228" s="237"/>
      <c r="BC228" s="237"/>
      <c r="BD228" s="237"/>
      <c r="BE228" s="237"/>
      <c r="BF228" s="237"/>
      <c r="BG228" s="237"/>
      <c r="BH228" s="237"/>
      <c r="BI228" s="237"/>
      <c r="BJ228" s="237"/>
      <c r="BK228" s="237"/>
      <c r="BL228" s="237"/>
      <c r="BM228" s="240"/>
    </row>
    <row r="229" spans="1:65">
      <c r="A229" s="35"/>
      <c r="B229" s="3" t="s">
        <v>286</v>
      </c>
      <c r="C229" s="33"/>
      <c r="D229" s="242">
        <v>18</v>
      </c>
      <c r="E229" s="236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7"/>
      <c r="AC229" s="237"/>
      <c r="AD229" s="237"/>
      <c r="AE229" s="237"/>
      <c r="AF229" s="237"/>
      <c r="AG229" s="237"/>
      <c r="AH229" s="237"/>
      <c r="AI229" s="237"/>
      <c r="AJ229" s="237"/>
      <c r="AK229" s="237"/>
      <c r="AL229" s="237"/>
      <c r="AM229" s="237"/>
      <c r="AN229" s="237"/>
      <c r="AO229" s="237"/>
      <c r="AP229" s="237"/>
      <c r="AQ229" s="237"/>
      <c r="AR229" s="237"/>
      <c r="AS229" s="237"/>
      <c r="AT229" s="237"/>
      <c r="AU229" s="237"/>
      <c r="AV229" s="237"/>
      <c r="AW229" s="237"/>
      <c r="AX229" s="237"/>
      <c r="AY229" s="237"/>
      <c r="AZ229" s="237"/>
      <c r="BA229" s="237"/>
      <c r="BB229" s="237"/>
      <c r="BC229" s="237"/>
      <c r="BD229" s="237"/>
      <c r="BE229" s="237"/>
      <c r="BF229" s="237"/>
      <c r="BG229" s="237"/>
      <c r="BH229" s="237"/>
      <c r="BI229" s="237"/>
      <c r="BJ229" s="237"/>
      <c r="BK229" s="237"/>
      <c r="BL229" s="237"/>
      <c r="BM229" s="240"/>
    </row>
    <row r="230" spans="1:65">
      <c r="A230" s="35"/>
      <c r="B230" s="3" t="s">
        <v>287</v>
      </c>
      <c r="C230" s="33"/>
      <c r="D230" s="242">
        <v>0.63245553203367588</v>
      </c>
      <c r="E230" s="236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237"/>
      <c r="AD230" s="237"/>
      <c r="AE230" s="237"/>
      <c r="AF230" s="237"/>
      <c r="AG230" s="237"/>
      <c r="AH230" s="237"/>
      <c r="AI230" s="237"/>
      <c r="AJ230" s="237"/>
      <c r="AK230" s="237"/>
      <c r="AL230" s="237"/>
      <c r="AM230" s="237"/>
      <c r="AN230" s="237"/>
      <c r="AO230" s="237"/>
      <c r="AP230" s="237"/>
      <c r="AQ230" s="237"/>
      <c r="AR230" s="237"/>
      <c r="AS230" s="237"/>
      <c r="AT230" s="237"/>
      <c r="AU230" s="237"/>
      <c r="AV230" s="237"/>
      <c r="AW230" s="237"/>
      <c r="AX230" s="237"/>
      <c r="AY230" s="237"/>
      <c r="AZ230" s="237"/>
      <c r="BA230" s="237"/>
      <c r="BB230" s="237"/>
      <c r="BC230" s="237"/>
      <c r="BD230" s="237"/>
      <c r="BE230" s="237"/>
      <c r="BF230" s="237"/>
      <c r="BG230" s="237"/>
      <c r="BH230" s="237"/>
      <c r="BI230" s="237"/>
      <c r="BJ230" s="237"/>
      <c r="BK230" s="237"/>
      <c r="BL230" s="237"/>
      <c r="BM230" s="240"/>
    </row>
    <row r="231" spans="1:65">
      <c r="A231" s="35"/>
      <c r="B231" s="3" t="s">
        <v>86</v>
      </c>
      <c r="C231" s="33"/>
      <c r="D231" s="13">
        <v>3.5136418446315328E-2</v>
      </c>
      <c r="E231" s="16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2"/>
    </row>
    <row r="232" spans="1:65">
      <c r="A232" s="35"/>
      <c r="B232" s="3" t="s">
        <v>288</v>
      </c>
      <c r="C232" s="33"/>
      <c r="D232" s="13">
        <v>0</v>
      </c>
      <c r="E232" s="16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2"/>
    </row>
    <row r="233" spans="1:65">
      <c r="A233" s="35"/>
      <c r="B233" s="53" t="s">
        <v>289</v>
      </c>
      <c r="C233" s="54"/>
      <c r="D233" s="52" t="s">
        <v>290</v>
      </c>
      <c r="E233" s="16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2"/>
    </row>
    <row r="234" spans="1:65">
      <c r="B234" s="36"/>
      <c r="C234" s="20"/>
      <c r="D234" s="31"/>
      <c r="BM234" s="62"/>
    </row>
    <row r="235" spans="1:65" ht="19.5">
      <c r="B235" s="37" t="s">
        <v>600</v>
      </c>
      <c r="BM235" s="32" t="s">
        <v>291</v>
      </c>
    </row>
    <row r="236" spans="1:65" ht="19.5">
      <c r="A236" s="28" t="s">
        <v>322</v>
      </c>
      <c r="B236" s="18" t="s">
        <v>115</v>
      </c>
      <c r="C236" s="15" t="s">
        <v>116</v>
      </c>
      <c r="D236" s="16" t="s">
        <v>243</v>
      </c>
      <c r="E236" s="16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2">
        <v>1</v>
      </c>
    </row>
    <row r="237" spans="1:65">
      <c r="A237" s="35"/>
      <c r="B237" s="19" t="s">
        <v>244</v>
      </c>
      <c r="C237" s="8" t="s">
        <v>244</v>
      </c>
      <c r="D237" s="164" t="s">
        <v>251</v>
      </c>
      <c r="E237" s="16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 t="s">
        <v>3</v>
      </c>
    </row>
    <row r="238" spans="1:65">
      <c r="A238" s="35"/>
      <c r="B238" s="19"/>
      <c r="C238" s="8"/>
      <c r="D238" s="9" t="s">
        <v>101</v>
      </c>
      <c r="E238" s="16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>
        <v>1</v>
      </c>
    </row>
    <row r="239" spans="1:65">
      <c r="A239" s="35"/>
      <c r="B239" s="19"/>
      <c r="C239" s="8"/>
      <c r="D239" s="29"/>
      <c r="E239" s="16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1</v>
      </c>
    </row>
    <row r="240" spans="1:65">
      <c r="A240" s="35"/>
      <c r="B240" s="18">
        <v>1</v>
      </c>
      <c r="C240" s="14">
        <v>1</v>
      </c>
      <c r="D240" s="258" t="s">
        <v>217</v>
      </c>
      <c r="E240" s="236"/>
      <c r="F240" s="237"/>
      <c r="G240" s="237"/>
      <c r="H240" s="237"/>
      <c r="I240" s="237"/>
      <c r="J240" s="237"/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  <c r="AA240" s="237"/>
      <c r="AB240" s="237"/>
      <c r="AC240" s="237"/>
      <c r="AD240" s="237"/>
      <c r="AE240" s="237"/>
      <c r="AF240" s="237"/>
      <c r="AG240" s="237"/>
      <c r="AH240" s="237"/>
      <c r="AI240" s="237"/>
      <c r="AJ240" s="237"/>
      <c r="AK240" s="237"/>
      <c r="AL240" s="237"/>
      <c r="AM240" s="237"/>
      <c r="AN240" s="237"/>
      <c r="AO240" s="237"/>
      <c r="AP240" s="237"/>
      <c r="AQ240" s="237"/>
      <c r="AR240" s="237"/>
      <c r="AS240" s="237"/>
      <c r="AT240" s="237"/>
      <c r="AU240" s="237"/>
      <c r="AV240" s="237"/>
      <c r="AW240" s="237"/>
      <c r="AX240" s="237"/>
      <c r="AY240" s="237"/>
      <c r="AZ240" s="237"/>
      <c r="BA240" s="237"/>
      <c r="BB240" s="237"/>
      <c r="BC240" s="237"/>
      <c r="BD240" s="237"/>
      <c r="BE240" s="237"/>
      <c r="BF240" s="237"/>
      <c r="BG240" s="237"/>
      <c r="BH240" s="237"/>
      <c r="BI240" s="237"/>
      <c r="BJ240" s="237"/>
      <c r="BK240" s="237"/>
      <c r="BL240" s="237"/>
      <c r="BM240" s="238">
        <v>1</v>
      </c>
    </row>
    <row r="241" spans="1:65">
      <c r="A241" s="35"/>
      <c r="B241" s="19">
        <v>1</v>
      </c>
      <c r="C241" s="8">
        <v>2</v>
      </c>
      <c r="D241" s="259" t="s">
        <v>217</v>
      </c>
      <c r="E241" s="236"/>
      <c r="F241" s="237"/>
      <c r="G241" s="237"/>
      <c r="H241" s="237"/>
      <c r="I241" s="237"/>
      <c r="J241" s="237"/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  <c r="AA241" s="237"/>
      <c r="AB241" s="237"/>
      <c r="AC241" s="237"/>
      <c r="AD241" s="237"/>
      <c r="AE241" s="237"/>
      <c r="AF241" s="237"/>
      <c r="AG241" s="237"/>
      <c r="AH241" s="237"/>
      <c r="AI241" s="237"/>
      <c r="AJ241" s="237"/>
      <c r="AK241" s="237"/>
      <c r="AL241" s="237"/>
      <c r="AM241" s="237"/>
      <c r="AN241" s="237"/>
      <c r="AO241" s="237"/>
      <c r="AP241" s="237"/>
      <c r="AQ241" s="237"/>
      <c r="AR241" s="237"/>
      <c r="AS241" s="237"/>
      <c r="AT241" s="237"/>
      <c r="AU241" s="237"/>
      <c r="AV241" s="237"/>
      <c r="AW241" s="237"/>
      <c r="AX241" s="237"/>
      <c r="AY241" s="237"/>
      <c r="AZ241" s="237"/>
      <c r="BA241" s="237"/>
      <c r="BB241" s="237"/>
      <c r="BC241" s="237"/>
      <c r="BD241" s="237"/>
      <c r="BE241" s="237"/>
      <c r="BF241" s="237"/>
      <c r="BG241" s="237"/>
      <c r="BH241" s="237"/>
      <c r="BI241" s="237"/>
      <c r="BJ241" s="237"/>
      <c r="BK241" s="237"/>
      <c r="BL241" s="237"/>
      <c r="BM241" s="238">
        <v>32</v>
      </c>
    </row>
    <row r="242" spans="1:65">
      <c r="A242" s="35"/>
      <c r="B242" s="19">
        <v>1</v>
      </c>
      <c r="C242" s="8">
        <v>3</v>
      </c>
      <c r="D242" s="259" t="s">
        <v>217</v>
      </c>
      <c r="E242" s="236"/>
      <c r="F242" s="237"/>
      <c r="G242" s="237"/>
      <c r="H242" s="237"/>
      <c r="I242" s="237"/>
      <c r="J242" s="237"/>
      <c r="K242" s="237"/>
      <c r="L242" s="237"/>
      <c r="M242" s="237"/>
      <c r="N242" s="237"/>
      <c r="O242" s="237"/>
      <c r="P242" s="237"/>
      <c r="Q242" s="237"/>
      <c r="R242" s="237"/>
      <c r="S242" s="237"/>
      <c r="T242" s="237"/>
      <c r="U242" s="237"/>
      <c r="V242" s="237"/>
      <c r="W242" s="237"/>
      <c r="X242" s="237"/>
      <c r="Y242" s="237"/>
      <c r="Z242" s="237"/>
      <c r="AA242" s="237"/>
      <c r="AB242" s="237"/>
      <c r="AC242" s="237"/>
      <c r="AD242" s="237"/>
      <c r="AE242" s="237"/>
      <c r="AF242" s="237"/>
      <c r="AG242" s="237"/>
      <c r="AH242" s="237"/>
      <c r="AI242" s="237"/>
      <c r="AJ242" s="237"/>
      <c r="AK242" s="237"/>
      <c r="AL242" s="237"/>
      <c r="AM242" s="237"/>
      <c r="AN242" s="237"/>
      <c r="AO242" s="237"/>
      <c r="AP242" s="237"/>
      <c r="AQ242" s="237"/>
      <c r="AR242" s="237"/>
      <c r="AS242" s="237"/>
      <c r="AT242" s="237"/>
      <c r="AU242" s="237"/>
      <c r="AV242" s="237"/>
      <c r="AW242" s="237"/>
      <c r="AX242" s="237"/>
      <c r="AY242" s="237"/>
      <c r="AZ242" s="237"/>
      <c r="BA242" s="237"/>
      <c r="BB242" s="237"/>
      <c r="BC242" s="237"/>
      <c r="BD242" s="237"/>
      <c r="BE242" s="237"/>
      <c r="BF242" s="237"/>
      <c r="BG242" s="237"/>
      <c r="BH242" s="237"/>
      <c r="BI242" s="237"/>
      <c r="BJ242" s="237"/>
      <c r="BK242" s="237"/>
      <c r="BL242" s="237"/>
      <c r="BM242" s="238">
        <v>16</v>
      </c>
    </row>
    <row r="243" spans="1:65">
      <c r="A243" s="35"/>
      <c r="B243" s="19">
        <v>1</v>
      </c>
      <c r="C243" s="8">
        <v>4</v>
      </c>
      <c r="D243" s="259" t="s">
        <v>217</v>
      </c>
      <c r="E243" s="236"/>
      <c r="F243" s="237"/>
      <c r="G243" s="237"/>
      <c r="H243" s="237"/>
      <c r="I243" s="237"/>
      <c r="J243" s="237"/>
      <c r="K243" s="237"/>
      <c r="L243" s="237"/>
      <c r="M243" s="237"/>
      <c r="N243" s="237"/>
      <c r="O243" s="237"/>
      <c r="P243" s="237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  <c r="AA243" s="237"/>
      <c r="AB243" s="237"/>
      <c r="AC243" s="237"/>
      <c r="AD243" s="237"/>
      <c r="AE243" s="237"/>
      <c r="AF243" s="237"/>
      <c r="AG243" s="237"/>
      <c r="AH243" s="237"/>
      <c r="AI243" s="237"/>
      <c r="AJ243" s="237"/>
      <c r="AK243" s="237"/>
      <c r="AL243" s="237"/>
      <c r="AM243" s="237"/>
      <c r="AN243" s="237"/>
      <c r="AO243" s="237"/>
      <c r="AP243" s="237"/>
      <c r="AQ243" s="237"/>
      <c r="AR243" s="237"/>
      <c r="AS243" s="237"/>
      <c r="AT243" s="237"/>
      <c r="AU243" s="237"/>
      <c r="AV243" s="237"/>
      <c r="AW243" s="237"/>
      <c r="AX243" s="237"/>
      <c r="AY243" s="237"/>
      <c r="AZ243" s="237"/>
      <c r="BA243" s="237"/>
      <c r="BB243" s="237"/>
      <c r="BC243" s="237"/>
      <c r="BD243" s="237"/>
      <c r="BE243" s="237"/>
      <c r="BF243" s="237"/>
      <c r="BG243" s="237"/>
      <c r="BH243" s="237"/>
      <c r="BI243" s="237"/>
      <c r="BJ243" s="237"/>
      <c r="BK243" s="237"/>
      <c r="BL243" s="237"/>
      <c r="BM243" s="238" t="s">
        <v>217</v>
      </c>
    </row>
    <row r="244" spans="1:65">
      <c r="A244" s="35"/>
      <c r="B244" s="19">
        <v>1</v>
      </c>
      <c r="C244" s="8">
        <v>5</v>
      </c>
      <c r="D244" s="259" t="s">
        <v>217</v>
      </c>
      <c r="E244" s="236"/>
      <c r="F244" s="237"/>
      <c r="G244" s="237"/>
      <c r="H244" s="237"/>
      <c r="I244" s="237"/>
      <c r="J244" s="237"/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  <c r="U244" s="237"/>
      <c r="V244" s="237"/>
      <c r="W244" s="237"/>
      <c r="X244" s="237"/>
      <c r="Y244" s="237"/>
      <c r="Z244" s="237"/>
      <c r="AA244" s="237"/>
      <c r="AB244" s="237"/>
      <c r="AC244" s="237"/>
      <c r="AD244" s="237"/>
      <c r="AE244" s="237"/>
      <c r="AF244" s="237"/>
      <c r="AG244" s="237"/>
      <c r="AH244" s="237"/>
      <c r="AI244" s="237"/>
      <c r="AJ244" s="237"/>
      <c r="AK244" s="237"/>
      <c r="AL244" s="237"/>
      <c r="AM244" s="237"/>
      <c r="AN244" s="237"/>
      <c r="AO244" s="237"/>
      <c r="AP244" s="237"/>
      <c r="AQ244" s="237"/>
      <c r="AR244" s="237"/>
      <c r="AS244" s="237"/>
      <c r="AT244" s="237"/>
      <c r="AU244" s="237"/>
      <c r="AV244" s="237"/>
      <c r="AW244" s="237"/>
      <c r="AX244" s="237"/>
      <c r="AY244" s="237"/>
      <c r="AZ244" s="237"/>
      <c r="BA244" s="237"/>
      <c r="BB244" s="237"/>
      <c r="BC244" s="237"/>
      <c r="BD244" s="237"/>
      <c r="BE244" s="237"/>
      <c r="BF244" s="237"/>
      <c r="BG244" s="237"/>
      <c r="BH244" s="237"/>
      <c r="BI244" s="237"/>
      <c r="BJ244" s="237"/>
      <c r="BK244" s="237"/>
      <c r="BL244" s="237"/>
      <c r="BM244" s="238">
        <v>38</v>
      </c>
    </row>
    <row r="245" spans="1:65">
      <c r="A245" s="35"/>
      <c r="B245" s="19">
        <v>1</v>
      </c>
      <c r="C245" s="8">
        <v>6</v>
      </c>
      <c r="D245" s="259" t="s">
        <v>217</v>
      </c>
      <c r="E245" s="236"/>
      <c r="F245" s="237"/>
      <c r="G245" s="237"/>
      <c r="H245" s="237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  <c r="AA245" s="237"/>
      <c r="AB245" s="237"/>
      <c r="AC245" s="237"/>
      <c r="AD245" s="237"/>
      <c r="AE245" s="237"/>
      <c r="AF245" s="237"/>
      <c r="AG245" s="237"/>
      <c r="AH245" s="237"/>
      <c r="AI245" s="237"/>
      <c r="AJ245" s="237"/>
      <c r="AK245" s="237"/>
      <c r="AL245" s="237"/>
      <c r="AM245" s="237"/>
      <c r="AN245" s="237"/>
      <c r="AO245" s="237"/>
      <c r="AP245" s="237"/>
      <c r="AQ245" s="237"/>
      <c r="AR245" s="237"/>
      <c r="AS245" s="237"/>
      <c r="AT245" s="237"/>
      <c r="AU245" s="237"/>
      <c r="AV245" s="237"/>
      <c r="AW245" s="237"/>
      <c r="AX245" s="237"/>
      <c r="AY245" s="237"/>
      <c r="AZ245" s="237"/>
      <c r="BA245" s="237"/>
      <c r="BB245" s="237"/>
      <c r="BC245" s="237"/>
      <c r="BD245" s="237"/>
      <c r="BE245" s="237"/>
      <c r="BF245" s="237"/>
      <c r="BG245" s="237"/>
      <c r="BH245" s="237"/>
      <c r="BI245" s="237"/>
      <c r="BJ245" s="237"/>
      <c r="BK245" s="237"/>
      <c r="BL245" s="237"/>
      <c r="BM245" s="240"/>
    </row>
    <row r="246" spans="1:65">
      <c r="A246" s="35"/>
      <c r="B246" s="20" t="s">
        <v>285</v>
      </c>
      <c r="C246" s="12"/>
      <c r="D246" s="241" t="s">
        <v>699</v>
      </c>
      <c r="E246" s="236"/>
      <c r="F246" s="23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  <c r="U246" s="237"/>
      <c r="V246" s="237"/>
      <c r="W246" s="237"/>
      <c r="X246" s="237"/>
      <c r="Y246" s="237"/>
      <c r="Z246" s="237"/>
      <c r="AA246" s="237"/>
      <c r="AB246" s="237"/>
      <c r="AC246" s="237"/>
      <c r="AD246" s="237"/>
      <c r="AE246" s="237"/>
      <c r="AF246" s="237"/>
      <c r="AG246" s="237"/>
      <c r="AH246" s="237"/>
      <c r="AI246" s="237"/>
      <c r="AJ246" s="237"/>
      <c r="AK246" s="237"/>
      <c r="AL246" s="237"/>
      <c r="AM246" s="237"/>
      <c r="AN246" s="237"/>
      <c r="AO246" s="237"/>
      <c r="AP246" s="237"/>
      <c r="AQ246" s="237"/>
      <c r="AR246" s="237"/>
      <c r="AS246" s="237"/>
      <c r="AT246" s="237"/>
      <c r="AU246" s="237"/>
      <c r="AV246" s="237"/>
      <c r="AW246" s="237"/>
      <c r="AX246" s="237"/>
      <c r="AY246" s="237"/>
      <c r="AZ246" s="237"/>
      <c r="BA246" s="237"/>
      <c r="BB246" s="237"/>
      <c r="BC246" s="237"/>
      <c r="BD246" s="237"/>
      <c r="BE246" s="237"/>
      <c r="BF246" s="237"/>
      <c r="BG246" s="237"/>
      <c r="BH246" s="237"/>
      <c r="BI246" s="237"/>
      <c r="BJ246" s="237"/>
      <c r="BK246" s="237"/>
      <c r="BL246" s="237"/>
      <c r="BM246" s="240"/>
    </row>
    <row r="247" spans="1:65">
      <c r="A247" s="35"/>
      <c r="B247" s="3" t="s">
        <v>286</v>
      </c>
      <c r="C247" s="33"/>
      <c r="D247" s="242" t="s">
        <v>699</v>
      </c>
      <c r="E247" s="236"/>
      <c r="F247" s="237"/>
      <c r="G247" s="237"/>
      <c r="H247" s="237"/>
      <c r="I247" s="237"/>
      <c r="J247" s="237"/>
      <c r="K247" s="237"/>
      <c r="L247" s="237"/>
      <c r="M247" s="237"/>
      <c r="N247" s="237"/>
      <c r="O247" s="237"/>
      <c r="P247" s="237"/>
      <c r="Q247" s="237"/>
      <c r="R247" s="237"/>
      <c r="S247" s="237"/>
      <c r="T247" s="237"/>
      <c r="U247" s="237"/>
      <c r="V247" s="237"/>
      <c r="W247" s="237"/>
      <c r="X247" s="237"/>
      <c r="Y247" s="237"/>
      <c r="Z247" s="237"/>
      <c r="AA247" s="237"/>
      <c r="AB247" s="237"/>
      <c r="AC247" s="237"/>
      <c r="AD247" s="237"/>
      <c r="AE247" s="237"/>
      <c r="AF247" s="237"/>
      <c r="AG247" s="237"/>
      <c r="AH247" s="237"/>
      <c r="AI247" s="237"/>
      <c r="AJ247" s="237"/>
      <c r="AK247" s="237"/>
      <c r="AL247" s="237"/>
      <c r="AM247" s="237"/>
      <c r="AN247" s="237"/>
      <c r="AO247" s="237"/>
      <c r="AP247" s="237"/>
      <c r="AQ247" s="237"/>
      <c r="AR247" s="237"/>
      <c r="AS247" s="237"/>
      <c r="AT247" s="237"/>
      <c r="AU247" s="237"/>
      <c r="AV247" s="237"/>
      <c r="AW247" s="237"/>
      <c r="AX247" s="237"/>
      <c r="AY247" s="237"/>
      <c r="AZ247" s="237"/>
      <c r="BA247" s="237"/>
      <c r="BB247" s="237"/>
      <c r="BC247" s="237"/>
      <c r="BD247" s="237"/>
      <c r="BE247" s="237"/>
      <c r="BF247" s="237"/>
      <c r="BG247" s="237"/>
      <c r="BH247" s="237"/>
      <c r="BI247" s="237"/>
      <c r="BJ247" s="237"/>
      <c r="BK247" s="237"/>
      <c r="BL247" s="237"/>
      <c r="BM247" s="240"/>
    </row>
    <row r="248" spans="1:65">
      <c r="A248" s="35"/>
      <c r="B248" s="3" t="s">
        <v>287</v>
      </c>
      <c r="C248" s="33"/>
      <c r="D248" s="242" t="s">
        <v>699</v>
      </c>
      <c r="E248" s="236"/>
      <c r="F248" s="237"/>
      <c r="G248" s="237"/>
      <c r="H248" s="237"/>
      <c r="I248" s="237"/>
      <c r="J248" s="237"/>
      <c r="K248" s="237"/>
      <c r="L248" s="237"/>
      <c r="M248" s="237"/>
      <c r="N248" s="237"/>
      <c r="O248" s="237"/>
      <c r="P248" s="237"/>
      <c r="Q248" s="237"/>
      <c r="R248" s="237"/>
      <c r="S248" s="237"/>
      <c r="T248" s="237"/>
      <c r="U248" s="237"/>
      <c r="V248" s="237"/>
      <c r="W248" s="237"/>
      <c r="X248" s="237"/>
      <c r="Y248" s="237"/>
      <c r="Z248" s="237"/>
      <c r="AA248" s="237"/>
      <c r="AB248" s="237"/>
      <c r="AC248" s="237"/>
      <c r="AD248" s="237"/>
      <c r="AE248" s="237"/>
      <c r="AF248" s="237"/>
      <c r="AG248" s="237"/>
      <c r="AH248" s="237"/>
      <c r="AI248" s="237"/>
      <c r="AJ248" s="237"/>
      <c r="AK248" s="237"/>
      <c r="AL248" s="237"/>
      <c r="AM248" s="237"/>
      <c r="AN248" s="237"/>
      <c r="AO248" s="237"/>
      <c r="AP248" s="237"/>
      <c r="AQ248" s="237"/>
      <c r="AR248" s="237"/>
      <c r="AS248" s="237"/>
      <c r="AT248" s="237"/>
      <c r="AU248" s="237"/>
      <c r="AV248" s="237"/>
      <c r="AW248" s="237"/>
      <c r="AX248" s="237"/>
      <c r="AY248" s="237"/>
      <c r="AZ248" s="237"/>
      <c r="BA248" s="237"/>
      <c r="BB248" s="237"/>
      <c r="BC248" s="237"/>
      <c r="BD248" s="237"/>
      <c r="BE248" s="237"/>
      <c r="BF248" s="237"/>
      <c r="BG248" s="237"/>
      <c r="BH248" s="237"/>
      <c r="BI248" s="237"/>
      <c r="BJ248" s="237"/>
      <c r="BK248" s="237"/>
      <c r="BL248" s="237"/>
      <c r="BM248" s="240"/>
    </row>
    <row r="249" spans="1:65">
      <c r="A249" s="35"/>
      <c r="B249" s="3" t="s">
        <v>86</v>
      </c>
      <c r="C249" s="33"/>
      <c r="D249" s="13" t="s">
        <v>699</v>
      </c>
      <c r="E249" s="16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2"/>
    </row>
    <row r="250" spans="1:65">
      <c r="A250" s="35"/>
      <c r="B250" s="3" t="s">
        <v>288</v>
      </c>
      <c r="C250" s="33"/>
      <c r="D250" s="13" t="s">
        <v>699</v>
      </c>
      <c r="E250" s="16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2"/>
    </row>
    <row r="251" spans="1:65">
      <c r="A251" s="35"/>
      <c r="B251" s="53" t="s">
        <v>289</v>
      </c>
      <c r="C251" s="54"/>
      <c r="D251" s="52" t="s">
        <v>290</v>
      </c>
      <c r="E251" s="16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2"/>
    </row>
    <row r="252" spans="1:65">
      <c r="B252" s="36"/>
      <c r="C252" s="20"/>
      <c r="D252" s="31"/>
      <c r="BM252" s="62"/>
    </row>
    <row r="253" spans="1:65" ht="19.5">
      <c r="B253" s="37" t="s">
        <v>601</v>
      </c>
      <c r="BM253" s="32" t="s">
        <v>66</v>
      </c>
    </row>
    <row r="254" spans="1:65" ht="19.5">
      <c r="A254" s="28" t="s">
        <v>301</v>
      </c>
      <c r="B254" s="18" t="s">
        <v>115</v>
      </c>
      <c r="C254" s="15" t="s">
        <v>116</v>
      </c>
      <c r="D254" s="16" t="s">
        <v>243</v>
      </c>
      <c r="E254" s="17" t="s">
        <v>243</v>
      </c>
      <c r="F254" s="17" t="s">
        <v>243</v>
      </c>
      <c r="G254" s="17" t="s">
        <v>243</v>
      </c>
      <c r="H254" s="17" t="s">
        <v>243</v>
      </c>
      <c r="I254" s="17" t="s">
        <v>243</v>
      </c>
      <c r="J254" s="17" t="s">
        <v>243</v>
      </c>
      <c r="K254" s="17" t="s">
        <v>243</v>
      </c>
      <c r="L254" s="17" t="s">
        <v>243</v>
      </c>
      <c r="M254" s="17" t="s">
        <v>243</v>
      </c>
      <c r="N254" s="17" t="s">
        <v>243</v>
      </c>
      <c r="O254" s="17" t="s">
        <v>243</v>
      </c>
      <c r="P254" s="17" t="s">
        <v>243</v>
      </c>
      <c r="Q254" s="17" t="s">
        <v>243</v>
      </c>
      <c r="R254" s="17" t="s">
        <v>243</v>
      </c>
      <c r="S254" s="17" t="s">
        <v>243</v>
      </c>
      <c r="T254" s="17" t="s">
        <v>243</v>
      </c>
      <c r="U254" s="166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244</v>
      </c>
      <c r="C255" s="8" t="s">
        <v>244</v>
      </c>
      <c r="D255" s="164" t="s">
        <v>246</v>
      </c>
      <c r="E255" s="165" t="s">
        <v>248</v>
      </c>
      <c r="F255" s="165" t="s">
        <v>249</v>
      </c>
      <c r="G255" s="165" t="s">
        <v>251</v>
      </c>
      <c r="H255" s="165" t="s">
        <v>257</v>
      </c>
      <c r="I255" s="165" t="s">
        <v>258</v>
      </c>
      <c r="J255" s="165" t="s">
        <v>260</v>
      </c>
      <c r="K255" s="165" t="s">
        <v>307</v>
      </c>
      <c r="L255" s="165" t="s">
        <v>261</v>
      </c>
      <c r="M255" s="165" t="s">
        <v>263</v>
      </c>
      <c r="N255" s="165" t="s">
        <v>264</v>
      </c>
      <c r="O255" s="165" t="s">
        <v>265</v>
      </c>
      <c r="P255" s="165" t="s">
        <v>267</v>
      </c>
      <c r="Q255" s="165" t="s">
        <v>270</v>
      </c>
      <c r="R255" s="165" t="s">
        <v>271</v>
      </c>
      <c r="S255" s="165" t="s">
        <v>275</v>
      </c>
      <c r="T255" s="165" t="s">
        <v>276</v>
      </c>
      <c r="U255" s="166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1</v>
      </c>
    </row>
    <row r="256" spans="1:65">
      <c r="A256" s="35"/>
      <c r="B256" s="19"/>
      <c r="C256" s="8"/>
      <c r="D256" s="9" t="s">
        <v>101</v>
      </c>
      <c r="E256" s="10" t="s">
        <v>101</v>
      </c>
      <c r="F256" s="10" t="s">
        <v>101</v>
      </c>
      <c r="G256" s="10" t="s">
        <v>101</v>
      </c>
      <c r="H256" s="10" t="s">
        <v>101</v>
      </c>
      <c r="I256" s="10" t="s">
        <v>101</v>
      </c>
      <c r="J256" s="10" t="s">
        <v>101</v>
      </c>
      <c r="K256" s="10" t="s">
        <v>101</v>
      </c>
      <c r="L256" s="10" t="s">
        <v>101</v>
      </c>
      <c r="M256" s="10" t="s">
        <v>101</v>
      </c>
      <c r="N256" s="10" t="s">
        <v>101</v>
      </c>
      <c r="O256" s="10" t="s">
        <v>101</v>
      </c>
      <c r="P256" s="10" t="s">
        <v>101</v>
      </c>
      <c r="Q256" s="10" t="s">
        <v>101</v>
      </c>
      <c r="R256" s="10" t="s">
        <v>101</v>
      </c>
      <c r="S256" s="10" t="s">
        <v>101</v>
      </c>
      <c r="T256" s="10" t="s">
        <v>101</v>
      </c>
      <c r="U256" s="166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166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3</v>
      </c>
    </row>
    <row r="258" spans="1:65">
      <c r="A258" s="35"/>
      <c r="B258" s="18">
        <v>1</v>
      </c>
      <c r="C258" s="14">
        <v>1</v>
      </c>
      <c r="D258" s="22">
        <v>3.4099999999999997</v>
      </c>
      <c r="E258" s="22">
        <v>3.42</v>
      </c>
      <c r="F258" s="23">
        <v>3.49</v>
      </c>
      <c r="G258" s="158">
        <v>3.3099999999999996</v>
      </c>
      <c r="H258" s="23">
        <v>3.46</v>
      </c>
      <c r="I258" s="22">
        <v>3.4799999999999995</v>
      </c>
      <c r="J258" s="23">
        <v>3.44</v>
      </c>
      <c r="K258" s="22">
        <v>3.4568699999999999</v>
      </c>
      <c r="L258" s="158">
        <v>3.3150003911999999</v>
      </c>
      <c r="M258" s="22">
        <v>3.42</v>
      </c>
      <c r="N258" s="22">
        <v>3.46</v>
      </c>
      <c r="O258" s="22">
        <v>3.4169999999999998</v>
      </c>
      <c r="P258" s="22">
        <v>3.3879999999999999</v>
      </c>
      <c r="Q258" s="22">
        <v>3.431</v>
      </c>
      <c r="R258" s="22">
        <v>3.4750000000000005</v>
      </c>
      <c r="S258" s="22">
        <v>3.431</v>
      </c>
      <c r="T258" s="157">
        <v>3.02</v>
      </c>
      <c r="U258" s="166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3.42</v>
      </c>
      <c r="E259" s="10">
        <v>3.42</v>
      </c>
      <c r="F259" s="25">
        <v>3.47</v>
      </c>
      <c r="G259" s="159">
        <v>3.3300000000000005</v>
      </c>
      <c r="H259" s="25">
        <v>3.45</v>
      </c>
      <c r="I259" s="10">
        <v>3.45</v>
      </c>
      <c r="J259" s="25">
        <v>3.46</v>
      </c>
      <c r="K259" s="10">
        <v>3.4520599999999999</v>
      </c>
      <c r="L259" s="159">
        <v>3.2561646893999998</v>
      </c>
      <c r="M259" s="10">
        <v>3.4000000000000004</v>
      </c>
      <c r="N259" s="10">
        <v>3.45</v>
      </c>
      <c r="O259" s="10">
        <v>3.4740000000000002</v>
      </c>
      <c r="P259" s="10">
        <v>3.403</v>
      </c>
      <c r="Q259" s="160">
        <v>3.36</v>
      </c>
      <c r="R259" s="10">
        <v>3.4359999999999999</v>
      </c>
      <c r="S259" s="10">
        <v>3.431</v>
      </c>
      <c r="T259" s="10">
        <v>3.37</v>
      </c>
      <c r="U259" s="166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19</v>
      </c>
    </row>
    <row r="260" spans="1:65">
      <c r="A260" s="35"/>
      <c r="B260" s="19">
        <v>1</v>
      </c>
      <c r="C260" s="8">
        <v>3</v>
      </c>
      <c r="D260" s="10">
        <v>3.42</v>
      </c>
      <c r="E260" s="10">
        <v>3.4300000000000006</v>
      </c>
      <c r="F260" s="162">
        <v>3.6019999999999994</v>
      </c>
      <c r="G260" s="159">
        <v>3.3099999999999996</v>
      </c>
      <c r="H260" s="25">
        <v>3.44</v>
      </c>
      <c r="I260" s="10">
        <v>3.44</v>
      </c>
      <c r="J260" s="25">
        <v>3.47</v>
      </c>
      <c r="K260" s="25">
        <v>3.4786999999999999</v>
      </c>
      <c r="L260" s="161">
        <v>3.4030195250000004</v>
      </c>
      <c r="M260" s="11">
        <v>3.4099999999999997</v>
      </c>
      <c r="N260" s="11">
        <v>3.4099999999999997</v>
      </c>
      <c r="O260" s="11">
        <v>3.4169999999999998</v>
      </c>
      <c r="P260" s="11">
        <v>3.36</v>
      </c>
      <c r="Q260" s="11">
        <v>3.4169999999999998</v>
      </c>
      <c r="R260" s="11">
        <v>3.47</v>
      </c>
      <c r="S260" s="11">
        <v>3.4460000000000002</v>
      </c>
      <c r="T260" s="11">
        <v>3.42</v>
      </c>
      <c r="U260" s="166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19">
        <v>1</v>
      </c>
      <c r="C261" s="8">
        <v>4</v>
      </c>
      <c r="D261" s="10">
        <v>3.44</v>
      </c>
      <c r="E261" s="10">
        <v>3.42</v>
      </c>
      <c r="F261" s="25">
        <v>3.492</v>
      </c>
      <c r="G261" s="159">
        <v>3.27</v>
      </c>
      <c r="H261" s="25">
        <v>3.42</v>
      </c>
      <c r="I261" s="10">
        <v>3.44</v>
      </c>
      <c r="J261" s="25">
        <v>3.44</v>
      </c>
      <c r="K261" s="25">
        <v>3.4792700000000001</v>
      </c>
      <c r="L261" s="161">
        <v>3.3597432206999995</v>
      </c>
      <c r="M261" s="11">
        <v>3.44</v>
      </c>
      <c r="N261" s="11">
        <v>3.47</v>
      </c>
      <c r="O261" s="11">
        <v>3.46</v>
      </c>
      <c r="P261" s="11">
        <v>3.4169999999999998</v>
      </c>
      <c r="Q261" s="11">
        <v>3.431</v>
      </c>
      <c r="R261" s="11">
        <v>3.4409999999999998</v>
      </c>
      <c r="S261" s="11">
        <v>3.46</v>
      </c>
      <c r="T261" s="11">
        <v>3.4000000000000004</v>
      </c>
      <c r="U261" s="166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3.4365785755555556</v>
      </c>
    </row>
    <row r="262" spans="1:65">
      <c r="A262" s="35"/>
      <c r="B262" s="19">
        <v>1</v>
      </c>
      <c r="C262" s="8">
        <v>5</v>
      </c>
      <c r="D262" s="10">
        <v>3.4300000000000006</v>
      </c>
      <c r="E262" s="10">
        <v>3.4300000000000006</v>
      </c>
      <c r="F262" s="10">
        <v>3.4540000000000002</v>
      </c>
      <c r="G262" s="159">
        <v>3.37</v>
      </c>
      <c r="H262" s="10">
        <v>3.47</v>
      </c>
      <c r="I262" s="10">
        <v>3.45</v>
      </c>
      <c r="J262" s="10">
        <v>3.46</v>
      </c>
      <c r="K262" s="10">
        <v>3.4478399999999998</v>
      </c>
      <c r="L262" s="159">
        <v>3.3570912960000006</v>
      </c>
      <c r="M262" s="10">
        <v>3.36</v>
      </c>
      <c r="N262" s="10">
        <v>3.49</v>
      </c>
      <c r="O262" s="10">
        <v>3.4460000000000002</v>
      </c>
      <c r="P262" s="10">
        <v>3.3879999999999999</v>
      </c>
      <c r="Q262" s="10">
        <v>3.4169999999999998</v>
      </c>
      <c r="R262" s="10">
        <v>3.4450000000000003</v>
      </c>
      <c r="S262" s="10">
        <v>3.431</v>
      </c>
      <c r="T262" s="10">
        <v>3.44</v>
      </c>
      <c r="U262" s="166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25</v>
      </c>
    </row>
    <row r="263" spans="1:65">
      <c r="A263" s="35"/>
      <c r="B263" s="19">
        <v>1</v>
      </c>
      <c r="C263" s="8">
        <v>6</v>
      </c>
      <c r="D263" s="10">
        <v>3.42</v>
      </c>
      <c r="E263" s="10">
        <v>3.42</v>
      </c>
      <c r="F263" s="10">
        <v>3.476</v>
      </c>
      <c r="G263" s="159">
        <v>3.2799999999999994</v>
      </c>
      <c r="H263" s="10">
        <v>3.47</v>
      </c>
      <c r="I263" s="10">
        <v>3.45</v>
      </c>
      <c r="J263" s="10">
        <v>3.46</v>
      </c>
      <c r="K263" s="10">
        <v>3.4477600000000006</v>
      </c>
      <c r="L263" s="159">
        <v>3.2933958460000001</v>
      </c>
      <c r="M263" s="10">
        <v>3.35</v>
      </c>
      <c r="N263" s="10">
        <v>3.38</v>
      </c>
      <c r="O263" s="10">
        <v>3.4169999999999998</v>
      </c>
      <c r="P263" s="10">
        <v>3.403</v>
      </c>
      <c r="Q263" s="10">
        <v>3.4169999999999998</v>
      </c>
      <c r="R263" s="10">
        <v>3.4630000000000001</v>
      </c>
      <c r="S263" s="10">
        <v>3.4740000000000002</v>
      </c>
      <c r="T263" s="10">
        <v>3.4300000000000006</v>
      </c>
      <c r="U263" s="166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2"/>
    </row>
    <row r="264" spans="1:65">
      <c r="A264" s="35"/>
      <c r="B264" s="20" t="s">
        <v>285</v>
      </c>
      <c r="C264" s="12"/>
      <c r="D264" s="26">
        <v>3.4233333333333333</v>
      </c>
      <c r="E264" s="26">
        <v>3.4233333333333333</v>
      </c>
      <c r="F264" s="26">
        <v>3.4973333333333336</v>
      </c>
      <c r="G264" s="26">
        <v>3.3116666666666661</v>
      </c>
      <c r="H264" s="26">
        <v>3.4516666666666662</v>
      </c>
      <c r="I264" s="26">
        <v>3.4516666666666662</v>
      </c>
      <c r="J264" s="26">
        <v>3.4550000000000001</v>
      </c>
      <c r="K264" s="26">
        <v>3.4604166666666671</v>
      </c>
      <c r="L264" s="26">
        <v>3.3307358280500003</v>
      </c>
      <c r="M264" s="26">
        <v>3.3966666666666669</v>
      </c>
      <c r="N264" s="26">
        <v>3.4433333333333334</v>
      </c>
      <c r="O264" s="26">
        <v>3.4384999999999999</v>
      </c>
      <c r="P264" s="26">
        <v>3.3931666666666662</v>
      </c>
      <c r="Q264" s="26">
        <v>3.4121666666666663</v>
      </c>
      <c r="R264" s="26">
        <v>3.4550000000000001</v>
      </c>
      <c r="S264" s="26">
        <v>3.4455000000000005</v>
      </c>
      <c r="T264" s="26">
        <v>3.3466666666666671</v>
      </c>
      <c r="U264" s="166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2"/>
    </row>
    <row r="265" spans="1:65">
      <c r="A265" s="35"/>
      <c r="B265" s="3" t="s">
        <v>286</v>
      </c>
      <c r="C265" s="33"/>
      <c r="D265" s="11">
        <v>3.42</v>
      </c>
      <c r="E265" s="11">
        <v>3.42</v>
      </c>
      <c r="F265" s="11">
        <v>3.4830000000000001</v>
      </c>
      <c r="G265" s="11">
        <v>3.3099999999999996</v>
      </c>
      <c r="H265" s="11">
        <v>3.4550000000000001</v>
      </c>
      <c r="I265" s="11">
        <v>3.45</v>
      </c>
      <c r="J265" s="11">
        <v>3.46</v>
      </c>
      <c r="K265" s="11">
        <v>3.4544649999999999</v>
      </c>
      <c r="L265" s="11">
        <v>3.3360458436</v>
      </c>
      <c r="M265" s="11">
        <v>3.4050000000000002</v>
      </c>
      <c r="N265" s="11">
        <v>3.4550000000000001</v>
      </c>
      <c r="O265" s="11">
        <v>3.4314999999999998</v>
      </c>
      <c r="P265" s="11">
        <v>3.3955000000000002</v>
      </c>
      <c r="Q265" s="11">
        <v>3.4169999999999998</v>
      </c>
      <c r="R265" s="11">
        <v>3.4540000000000002</v>
      </c>
      <c r="S265" s="11">
        <v>3.4385000000000003</v>
      </c>
      <c r="T265" s="11">
        <v>3.41</v>
      </c>
      <c r="U265" s="166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2"/>
    </row>
    <row r="266" spans="1:65">
      <c r="A266" s="35"/>
      <c r="B266" s="3" t="s">
        <v>287</v>
      </c>
      <c r="C266" s="33"/>
      <c r="D266" s="27">
        <v>1.0327955589886598E-2</v>
      </c>
      <c r="E266" s="27">
        <v>5.1639777949435703E-3</v>
      </c>
      <c r="F266" s="27">
        <v>5.3136302719201653E-2</v>
      </c>
      <c r="G266" s="27">
        <v>3.6009258068817267E-2</v>
      </c>
      <c r="H266" s="27">
        <v>1.9407902170679611E-2</v>
      </c>
      <c r="I266" s="27">
        <v>1.4719601443879571E-2</v>
      </c>
      <c r="J266" s="27">
        <v>1.2247448713915957E-2</v>
      </c>
      <c r="K266" s="27">
        <v>1.4768242504328843E-2</v>
      </c>
      <c r="L266" s="27">
        <v>5.2846391202969481E-2</v>
      </c>
      <c r="M266" s="27">
        <v>3.5023801430836492E-2</v>
      </c>
      <c r="N266" s="27">
        <v>4.0824829046386457E-2</v>
      </c>
      <c r="O266" s="27">
        <v>2.516147849392018E-2</v>
      </c>
      <c r="P266" s="27">
        <v>1.9569534145366545E-2</v>
      </c>
      <c r="Q266" s="27">
        <v>2.646066262712763E-2</v>
      </c>
      <c r="R266" s="27">
        <v>1.6407315441595127E-2</v>
      </c>
      <c r="S266" s="27">
        <v>1.8185158784019488E-2</v>
      </c>
      <c r="T266" s="27">
        <v>0.1619464932212695</v>
      </c>
      <c r="U266" s="233"/>
      <c r="V266" s="234"/>
      <c r="W266" s="234"/>
      <c r="X266" s="234"/>
      <c r="Y266" s="234"/>
      <c r="Z266" s="234"/>
      <c r="AA266" s="234"/>
      <c r="AB266" s="234"/>
      <c r="AC266" s="234"/>
      <c r="AD266" s="234"/>
      <c r="AE266" s="234"/>
      <c r="AF266" s="234"/>
      <c r="AG266" s="234"/>
      <c r="AH266" s="234"/>
      <c r="AI266" s="234"/>
      <c r="AJ266" s="234"/>
      <c r="AK266" s="234"/>
      <c r="AL266" s="234"/>
      <c r="AM266" s="234"/>
      <c r="AN266" s="234"/>
      <c r="AO266" s="234"/>
      <c r="AP266" s="234"/>
      <c r="AQ266" s="234"/>
      <c r="AR266" s="234"/>
      <c r="AS266" s="234"/>
      <c r="AT266" s="234"/>
      <c r="AU266" s="234"/>
      <c r="AV266" s="234"/>
      <c r="AW266" s="234"/>
      <c r="AX266" s="234"/>
      <c r="AY266" s="234"/>
      <c r="AZ266" s="234"/>
      <c r="BA266" s="234"/>
      <c r="BB266" s="234"/>
      <c r="BC266" s="234"/>
      <c r="BD266" s="234"/>
      <c r="BE266" s="234"/>
      <c r="BF266" s="234"/>
      <c r="BG266" s="234"/>
      <c r="BH266" s="234"/>
      <c r="BI266" s="234"/>
      <c r="BJ266" s="234"/>
      <c r="BK266" s="234"/>
      <c r="BL266" s="234"/>
      <c r="BM266" s="63"/>
    </row>
    <row r="267" spans="1:65">
      <c r="A267" s="35"/>
      <c r="B267" s="3" t="s">
        <v>86</v>
      </c>
      <c r="C267" s="33"/>
      <c r="D267" s="13">
        <v>3.0169295783505153E-3</v>
      </c>
      <c r="E267" s="13">
        <v>1.508464789175337E-3</v>
      </c>
      <c r="F267" s="13">
        <v>1.5193376682958917E-2</v>
      </c>
      <c r="G267" s="13">
        <v>1.0873454877347944E-2</v>
      </c>
      <c r="H267" s="13">
        <v>5.6227625796271214E-3</v>
      </c>
      <c r="I267" s="13">
        <v>4.2644910025725468E-3</v>
      </c>
      <c r="J267" s="13">
        <v>3.5448476740711885E-3</v>
      </c>
      <c r="K267" s="13">
        <v>4.2677642396615556E-3</v>
      </c>
      <c r="L267" s="13">
        <v>1.5866281185652819E-2</v>
      </c>
      <c r="M267" s="13">
        <v>1.0311227114083363E-2</v>
      </c>
      <c r="N267" s="13">
        <v>1.1856194301951537E-2</v>
      </c>
      <c r="O267" s="13">
        <v>7.3175740857700103E-3</v>
      </c>
      <c r="P267" s="13">
        <v>5.7673365524927196E-3</v>
      </c>
      <c r="Q267" s="13">
        <v>7.7547978197023294E-3</v>
      </c>
      <c r="R267" s="13">
        <v>4.7488611987250729E-3</v>
      </c>
      <c r="S267" s="13">
        <v>5.2779447929239545E-3</v>
      </c>
      <c r="T267" s="13">
        <v>4.8390386420698053E-2</v>
      </c>
      <c r="U267" s="166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2"/>
    </row>
    <row r="268" spans="1:65">
      <c r="A268" s="35"/>
      <c r="B268" s="3" t="s">
        <v>288</v>
      </c>
      <c r="C268" s="33"/>
      <c r="D268" s="13">
        <v>-3.8541944934522565E-3</v>
      </c>
      <c r="E268" s="13">
        <v>-3.8541944934522565E-3</v>
      </c>
      <c r="F268" s="13">
        <v>1.7678850182541339E-2</v>
      </c>
      <c r="G268" s="13">
        <v>-3.6347752900920183E-2</v>
      </c>
      <c r="H268" s="13">
        <v>4.3904397293379471E-3</v>
      </c>
      <c r="I268" s="13">
        <v>4.3904397293379471E-3</v>
      </c>
      <c r="J268" s="13">
        <v>5.3603966967252781E-3</v>
      </c>
      <c r="K268" s="13">
        <v>6.9365767687292745E-3</v>
      </c>
      <c r="L268" s="13">
        <v>-3.0798873117121928E-2</v>
      </c>
      <c r="M268" s="13">
        <v>-1.1613850232548906E-2</v>
      </c>
      <c r="N268" s="13">
        <v>1.9655473108703969E-3</v>
      </c>
      <c r="O268" s="13">
        <v>5.5910970815897798E-4</v>
      </c>
      <c r="P268" s="13">
        <v>-1.2632305048305592E-2</v>
      </c>
      <c r="Q268" s="13">
        <v>-7.1035503341990713E-3</v>
      </c>
      <c r="R268" s="13">
        <v>5.3603966967252781E-3</v>
      </c>
      <c r="S268" s="13">
        <v>2.5960193396721287E-3</v>
      </c>
      <c r="T268" s="13">
        <v>-2.6163204743355317E-2</v>
      </c>
      <c r="U268" s="166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2"/>
    </row>
    <row r="269" spans="1:65">
      <c r="A269" s="35"/>
      <c r="B269" s="53" t="s">
        <v>289</v>
      </c>
      <c r="C269" s="54"/>
      <c r="D269" s="52">
        <v>0.61</v>
      </c>
      <c r="E269" s="52">
        <v>0.61</v>
      </c>
      <c r="F269" s="52">
        <v>2.4</v>
      </c>
      <c r="G269" s="52">
        <v>5.16</v>
      </c>
      <c r="H269" s="52">
        <v>0.54</v>
      </c>
      <c r="I269" s="52">
        <v>0.54</v>
      </c>
      <c r="J269" s="52">
        <v>0.67</v>
      </c>
      <c r="K269" s="52">
        <v>0.89</v>
      </c>
      <c r="L269" s="52">
        <v>4.38</v>
      </c>
      <c r="M269" s="52">
        <v>1.7</v>
      </c>
      <c r="N269" s="52">
        <v>0.2</v>
      </c>
      <c r="O269" s="52">
        <v>0</v>
      </c>
      <c r="P269" s="52">
        <v>1.84</v>
      </c>
      <c r="Q269" s="52">
        <v>1.07</v>
      </c>
      <c r="R269" s="52">
        <v>0.67</v>
      </c>
      <c r="S269" s="52">
        <v>0.28999999999999998</v>
      </c>
      <c r="T269" s="52">
        <v>3.73</v>
      </c>
      <c r="U269" s="166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2"/>
    </row>
    <row r="270" spans="1:65">
      <c r="B270" s="36"/>
      <c r="C270" s="20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BM270" s="62"/>
    </row>
    <row r="271" spans="1:65" ht="19.5">
      <c r="B271" s="37" t="s">
        <v>602</v>
      </c>
      <c r="BM271" s="32" t="s">
        <v>291</v>
      </c>
    </row>
    <row r="272" spans="1:65" ht="19.5">
      <c r="A272" s="28" t="s">
        <v>323</v>
      </c>
      <c r="B272" s="18" t="s">
        <v>115</v>
      </c>
      <c r="C272" s="15" t="s">
        <v>116</v>
      </c>
      <c r="D272" s="16" t="s">
        <v>243</v>
      </c>
      <c r="E272" s="16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2">
        <v>1</v>
      </c>
    </row>
    <row r="273" spans="1:65">
      <c r="A273" s="35"/>
      <c r="B273" s="19" t="s">
        <v>244</v>
      </c>
      <c r="C273" s="8" t="s">
        <v>244</v>
      </c>
      <c r="D273" s="164" t="s">
        <v>251</v>
      </c>
      <c r="E273" s="16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2" t="s">
        <v>3</v>
      </c>
    </row>
    <row r="274" spans="1:65">
      <c r="A274" s="35"/>
      <c r="B274" s="19"/>
      <c r="C274" s="8"/>
      <c r="D274" s="9" t="s">
        <v>101</v>
      </c>
      <c r="E274" s="166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2</v>
      </c>
    </row>
    <row r="275" spans="1:65">
      <c r="A275" s="35"/>
      <c r="B275" s="19"/>
      <c r="C275" s="8"/>
      <c r="D275" s="29"/>
      <c r="E275" s="166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2</v>
      </c>
    </row>
    <row r="276" spans="1:65">
      <c r="A276" s="35"/>
      <c r="B276" s="18">
        <v>1</v>
      </c>
      <c r="C276" s="14">
        <v>1</v>
      </c>
      <c r="D276" s="158" t="s">
        <v>107</v>
      </c>
      <c r="E276" s="166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1</v>
      </c>
    </row>
    <row r="277" spans="1:65">
      <c r="A277" s="35"/>
      <c r="B277" s="19">
        <v>1</v>
      </c>
      <c r="C277" s="8">
        <v>2</v>
      </c>
      <c r="D277" s="159" t="s">
        <v>107</v>
      </c>
      <c r="E277" s="166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33</v>
      </c>
    </row>
    <row r="278" spans="1:65">
      <c r="A278" s="35"/>
      <c r="B278" s="19">
        <v>1</v>
      </c>
      <c r="C278" s="8">
        <v>3</v>
      </c>
      <c r="D278" s="159" t="s">
        <v>107</v>
      </c>
      <c r="E278" s="166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16</v>
      </c>
    </row>
    <row r="279" spans="1:65">
      <c r="A279" s="35"/>
      <c r="B279" s="19">
        <v>1</v>
      </c>
      <c r="C279" s="8">
        <v>4</v>
      </c>
      <c r="D279" s="159" t="s">
        <v>107</v>
      </c>
      <c r="E279" s="16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 t="s">
        <v>107</v>
      </c>
    </row>
    <row r="280" spans="1:65">
      <c r="A280" s="35"/>
      <c r="B280" s="19">
        <v>1</v>
      </c>
      <c r="C280" s="8">
        <v>5</v>
      </c>
      <c r="D280" s="159" t="s">
        <v>107</v>
      </c>
      <c r="E280" s="166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39</v>
      </c>
    </row>
    <row r="281" spans="1:65">
      <c r="A281" s="35"/>
      <c r="B281" s="19">
        <v>1</v>
      </c>
      <c r="C281" s="8">
        <v>6</v>
      </c>
      <c r="D281" s="159" t="s">
        <v>107</v>
      </c>
      <c r="E281" s="166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62"/>
    </row>
    <row r="282" spans="1:65">
      <c r="A282" s="35"/>
      <c r="B282" s="20" t="s">
        <v>285</v>
      </c>
      <c r="C282" s="12"/>
      <c r="D282" s="26" t="s">
        <v>699</v>
      </c>
      <c r="E282" s="166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62"/>
    </row>
    <row r="283" spans="1:65">
      <c r="A283" s="35"/>
      <c r="B283" s="3" t="s">
        <v>286</v>
      </c>
      <c r="C283" s="33"/>
      <c r="D283" s="11" t="s">
        <v>699</v>
      </c>
      <c r="E283" s="166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2"/>
    </row>
    <row r="284" spans="1:65">
      <c r="A284" s="35"/>
      <c r="B284" s="3" t="s">
        <v>287</v>
      </c>
      <c r="C284" s="33"/>
      <c r="D284" s="27" t="s">
        <v>699</v>
      </c>
      <c r="E284" s="166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2"/>
    </row>
    <row r="285" spans="1:65">
      <c r="A285" s="35"/>
      <c r="B285" s="3" t="s">
        <v>86</v>
      </c>
      <c r="C285" s="33"/>
      <c r="D285" s="13" t="s">
        <v>699</v>
      </c>
      <c r="E285" s="16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2"/>
    </row>
    <row r="286" spans="1:65">
      <c r="A286" s="35"/>
      <c r="B286" s="3" t="s">
        <v>288</v>
      </c>
      <c r="C286" s="33"/>
      <c r="D286" s="13" t="s">
        <v>699</v>
      </c>
      <c r="E286" s="166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2"/>
    </row>
    <row r="287" spans="1:65">
      <c r="A287" s="35"/>
      <c r="B287" s="53" t="s">
        <v>289</v>
      </c>
      <c r="C287" s="54"/>
      <c r="D287" s="52" t="s">
        <v>290</v>
      </c>
      <c r="E287" s="166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2"/>
    </row>
    <row r="288" spans="1:65">
      <c r="B288" s="36"/>
      <c r="C288" s="20"/>
      <c r="D288" s="31"/>
      <c r="BM288" s="62"/>
    </row>
    <row r="289" spans="1:65" ht="19.5">
      <c r="B289" s="37" t="s">
        <v>603</v>
      </c>
      <c r="BM289" s="32" t="s">
        <v>291</v>
      </c>
    </row>
    <row r="290" spans="1:65" ht="19.5">
      <c r="A290" s="28" t="s">
        <v>324</v>
      </c>
      <c r="B290" s="18" t="s">
        <v>115</v>
      </c>
      <c r="C290" s="15" t="s">
        <v>116</v>
      </c>
      <c r="D290" s="16" t="s">
        <v>243</v>
      </c>
      <c r="E290" s="166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2">
        <v>1</v>
      </c>
    </row>
    <row r="291" spans="1:65">
      <c r="A291" s="35"/>
      <c r="B291" s="19" t="s">
        <v>244</v>
      </c>
      <c r="C291" s="8" t="s">
        <v>244</v>
      </c>
      <c r="D291" s="164" t="s">
        <v>251</v>
      </c>
      <c r="E291" s="16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2" t="s">
        <v>3</v>
      </c>
    </row>
    <row r="292" spans="1:65">
      <c r="A292" s="35"/>
      <c r="B292" s="19"/>
      <c r="C292" s="8"/>
      <c r="D292" s="9" t="s">
        <v>101</v>
      </c>
      <c r="E292" s="16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2</v>
      </c>
    </row>
    <row r="293" spans="1:65">
      <c r="A293" s="35"/>
      <c r="B293" s="19"/>
      <c r="C293" s="8"/>
      <c r="D293" s="29"/>
      <c r="E293" s="16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2</v>
      </c>
    </row>
    <row r="294" spans="1:65">
      <c r="A294" s="35"/>
      <c r="B294" s="18">
        <v>1</v>
      </c>
      <c r="C294" s="14">
        <v>1</v>
      </c>
      <c r="D294" s="158" t="s">
        <v>107</v>
      </c>
      <c r="E294" s="16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>
        <v>1</v>
      </c>
    </row>
    <row r="295" spans="1:65">
      <c r="A295" s="35"/>
      <c r="B295" s="19">
        <v>1</v>
      </c>
      <c r="C295" s="8">
        <v>2</v>
      </c>
      <c r="D295" s="159" t="s">
        <v>107</v>
      </c>
      <c r="E295" s="166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34</v>
      </c>
    </row>
    <row r="296" spans="1:65">
      <c r="A296" s="35"/>
      <c r="B296" s="19">
        <v>1</v>
      </c>
      <c r="C296" s="8">
        <v>3</v>
      </c>
      <c r="D296" s="159" t="s">
        <v>107</v>
      </c>
      <c r="E296" s="16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16</v>
      </c>
    </row>
    <row r="297" spans="1:65">
      <c r="A297" s="35"/>
      <c r="B297" s="19">
        <v>1</v>
      </c>
      <c r="C297" s="8">
        <v>4</v>
      </c>
      <c r="D297" s="159" t="s">
        <v>107</v>
      </c>
      <c r="E297" s="16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107</v>
      </c>
    </row>
    <row r="298" spans="1:65">
      <c r="A298" s="35"/>
      <c r="B298" s="19">
        <v>1</v>
      </c>
      <c r="C298" s="8">
        <v>5</v>
      </c>
      <c r="D298" s="159" t="s">
        <v>107</v>
      </c>
      <c r="E298" s="16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40</v>
      </c>
    </row>
    <row r="299" spans="1:65">
      <c r="A299" s="35"/>
      <c r="B299" s="19">
        <v>1</v>
      </c>
      <c r="C299" s="8">
        <v>6</v>
      </c>
      <c r="D299" s="159" t="s">
        <v>107</v>
      </c>
      <c r="E299" s="16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62"/>
    </row>
    <row r="300" spans="1:65">
      <c r="A300" s="35"/>
      <c r="B300" s="20" t="s">
        <v>285</v>
      </c>
      <c r="C300" s="12"/>
      <c r="D300" s="26" t="s">
        <v>699</v>
      </c>
      <c r="E300" s="166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62"/>
    </row>
    <row r="301" spans="1:65">
      <c r="A301" s="35"/>
      <c r="B301" s="3" t="s">
        <v>286</v>
      </c>
      <c r="C301" s="33"/>
      <c r="D301" s="11" t="s">
        <v>699</v>
      </c>
      <c r="E301" s="166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2"/>
    </row>
    <row r="302" spans="1:65">
      <c r="A302" s="35"/>
      <c r="B302" s="3" t="s">
        <v>287</v>
      </c>
      <c r="C302" s="33"/>
      <c r="D302" s="27" t="s">
        <v>699</v>
      </c>
      <c r="E302" s="166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2"/>
    </row>
    <row r="303" spans="1:65">
      <c r="A303" s="35"/>
      <c r="B303" s="3" t="s">
        <v>86</v>
      </c>
      <c r="C303" s="33"/>
      <c r="D303" s="13" t="s">
        <v>699</v>
      </c>
      <c r="E303" s="16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2"/>
    </row>
    <row r="304" spans="1:65">
      <c r="A304" s="35"/>
      <c r="B304" s="3" t="s">
        <v>288</v>
      </c>
      <c r="C304" s="33"/>
      <c r="D304" s="13" t="s">
        <v>699</v>
      </c>
      <c r="E304" s="16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2"/>
    </row>
    <row r="305" spans="1:65">
      <c r="A305" s="35"/>
      <c r="B305" s="53" t="s">
        <v>289</v>
      </c>
      <c r="C305" s="54"/>
      <c r="D305" s="52" t="s">
        <v>290</v>
      </c>
      <c r="E305" s="16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2"/>
    </row>
    <row r="306" spans="1:65">
      <c r="B306" s="36"/>
      <c r="C306" s="20"/>
      <c r="D306" s="31"/>
      <c r="BM306" s="62"/>
    </row>
    <row r="307" spans="1:65" ht="19.5">
      <c r="B307" s="37" t="s">
        <v>604</v>
      </c>
      <c r="BM307" s="32" t="s">
        <v>66</v>
      </c>
    </row>
    <row r="308" spans="1:65" ht="19.5">
      <c r="A308" s="28" t="s">
        <v>302</v>
      </c>
      <c r="B308" s="18" t="s">
        <v>115</v>
      </c>
      <c r="C308" s="15" t="s">
        <v>116</v>
      </c>
      <c r="D308" s="16" t="s">
        <v>243</v>
      </c>
      <c r="E308" s="17" t="s">
        <v>243</v>
      </c>
      <c r="F308" s="17" t="s">
        <v>243</v>
      </c>
      <c r="G308" s="17" t="s">
        <v>243</v>
      </c>
      <c r="H308" s="17" t="s">
        <v>243</v>
      </c>
      <c r="I308" s="17" t="s">
        <v>243</v>
      </c>
      <c r="J308" s="17" t="s">
        <v>243</v>
      </c>
      <c r="K308" s="17" t="s">
        <v>243</v>
      </c>
      <c r="L308" s="17" t="s">
        <v>243</v>
      </c>
      <c r="M308" s="17" t="s">
        <v>243</v>
      </c>
      <c r="N308" s="17" t="s">
        <v>243</v>
      </c>
      <c r="O308" s="17" t="s">
        <v>243</v>
      </c>
      <c r="P308" s="17" t="s">
        <v>243</v>
      </c>
      <c r="Q308" s="17" t="s">
        <v>243</v>
      </c>
      <c r="R308" s="17" t="s">
        <v>243</v>
      </c>
      <c r="S308" s="17" t="s">
        <v>243</v>
      </c>
      <c r="T308" s="17" t="s">
        <v>243</v>
      </c>
      <c r="U308" s="166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2">
        <v>1</v>
      </c>
    </row>
    <row r="309" spans="1:65">
      <c r="A309" s="35"/>
      <c r="B309" s="19" t="s">
        <v>244</v>
      </c>
      <c r="C309" s="8" t="s">
        <v>244</v>
      </c>
      <c r="D309" s="164" t="s">
        <v>246</v>
      </c>
      <c r="E309" s="165" t="s">
        <v>248</v>
      </c>
      <c r="F309" s="165" t="s">
        <v>249</v>
      </c>
      <c r="G309" s="165" t="s">
        <v>251</v>
      </c>
      <c r="H309" s="165" t="s">
        <v>257</v>
      </c>
      <c r="I309" s="165" t="s">
        <v>258</v>
      </c>
      <c r="J309" s="165" t="s">
        <v>260</v>
      </c>
      <c r="K309" s="165" t="s">
        <v>307</v>
      </c>
      <c r="L309" s="165" t="s">
        <v>261</v>
      </c>
      <c r="M309" s="165" t="s">
        <v>263</v>
      </c>
      <c r="N309" s="165" t="s">
        <v>264</v>
      </c>
      <c r="O309" s="165" t="s">
        <v>265</v>
      </c>
      <c r="P309" s="165" t="s">
        <v>267</v>
      </c>
      <c r="Q309" s="165" t="s">
        <v>270</v>
      </c>
      <c r="R309" s="165" t="s">
        <v>271</v>
      </c>
      <c r="S309" s="165" t="s">
        <v>275</v>
      </c>
      <c r="T309" s="165" t="s">
        <v>276</v>
      </c>
      <c r="U309" s="166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2" t="s">
        <v>1</v>
      </c>
    </row>
    <row r="310" spans="1:65">
      <c r="A310" s="35"/>
      <c r="B310" s="19"/>
      <c r="C310" s="8"/>
      <c r="D310" s="9" t="s">
        <v>101</v>
      </c>
      <c r="E310" s="10" t="s">
        <v>101</v>
      </c>
      <c r="F310" s="10" t="s">
        <v>101</v>
      </c>
      <c r="G310" s="10" t="s">
        <v>101</v>
      </c>
      <c r="H310" s="10" t="s">
        <v>101</v>
      </c>
      <c r="I310" s="10" t="s">
        <v>101</v>
      </c>
      <c r="J310" s="10" t="s">
        <v>101</v>
      </c>
      <c r="K310" s="10" t="s">
        <v>101</v>
      </c>
      <c r="L310" s="10" t="s">
        <v>101</v>
      </c>
      <c r="M310" s="10" t="s">
        <v>101</v>
      </c>
      <c r="N310" s="10" t="s">
        <v>101</v>
      </c>
      <c r="O310" s="10" t="s">
        <v>101</v>
      </c>
      <c r="P310" s="10" t="s">
        <v>101</v>
      </c>
      <c r="Q310" s="10" t="s">
        <v>101</v>
      </c>
      <c r="R310" s="10" t="s">
        <v>101</v>
      </c>
      <c r="S310" s="10" t="s">
        <v>101</v>
      </c>
      <c r="T310" s="10" t="s">
        <v>101</v>
      </c>
      <c r="U310" s="166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2</v>
      </c>
    </row>
    <row r="311" spans="1:65">
      <c r="A311" s="35"/>
      <c r="B311" s="19"/>
      <c r="C311" s="8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166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3</v>
      </c>
    </row>
    <row r="312" spans="1:65">
      <c r="A312" s="35"/>
      <c r="B312" s="18">
        <v>1</v>
      </c>
      <c r="C312" s="14">
        <v>1</v>
      </c>
      <c r="D312" s="22">
        <v>1.28</v>
      </c>
      <c r="E312" s="22">
        <v>1.31</v>
      </c>
      <c r="F312" s="23">
        <v>1.304</v>
      </c>
      <c r="G312" s="22">
        <v>1.27</v>
      </c>
      <c r="H312" s="23">
        <v>1.3</v>
      </c>
      <c r="I312" s="22">
        <v>1.28</v>
      </c>
      <c r="J312" s="168">
        <v>1.41</v>
      </c>
      <c r="K312" s="22">
        <v>1.3146800000000001</v>
      </c>
      <c r="L312" s="22">
        <v>1.2939446119999998</v>
      </c>
      <c r="M312" s="22">
        <v>1.3</v>
      </c>
      <c r="N312" s="22">
        <v>1.31</v>
      </c>
      <c r="O312" s="22">
        <v>1.31</v>
      </c>
      <c r="P312" s="22">
        <v>1.3</v>
      </c>
      <c r="Q312" s="22">
        <v>1.3</v>
      </c>
      <c r="R312" s="22">
        <v>1.31</v>
      </c>
      <c r="S312" s="22">
        <v>1.28</v>
      </c>
      <c r="T312" s="157">
        <v>1.1100000000000001</v>
      </c>
      <c r="U312" s="166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1</v>
      </c>
    </row>
    <row r="313" spans="1:65">
      <c r="A313" s="35"/>
      <c r="B313" s="19">
        <v>1</v>
      </c>
      <c r="C313" s="8">
        <v>2</v>
      </c>
      <c r="D313" s="10">
        <v>1.29</v>
      </c>
      <c r="E313" s="10">
        <v>1.31</v>
      </c>
      <c r="F313" s="25">
        <v>1.298</v>
      </c>
      <c r="G313" s="10">
        <v>1.28</v>
      </c>
      <c r="H313" s="25">
        <v>1.3</v>
      </c>
      <c r="I313" s="10">
        <v>1.3</v>
      </c>
      <c r="J313" s="161">
        <v>1.41</v>
      </c>
      <c r="K313" s="10">
        <v>1.3112699999999999</v>
      </c>
      <c r="L313" s="10">
        <v>1.2842003790000001</v>
      </c>
      <c r="M313" s="10">
        <v>1.29</v>
      </c>
      <c r="N313" s="10">
        <v>1.31</v>
      </c>
      <c r="O313" s="10">
        <v>1.32</v>
      </c>
      <c r="P313" s="10">
        <v>1.3</v>
      </c>
      <c r="Q313" s="10">
        <v>1.28</v>
      </c>
      <c r="R313" s="10">
        <v>1.302</v>
      </c>
      <c r="S313" s="10">
        <v>1.28</v>
      </c>
      <c r="T313" s="159">
        <v>1.24</v>
      </c>
      <c r="U313" s="166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6</v>
      </c>
    </row>
    <row r="314" spans="1:65">
      <c r="A314" s="35"/>
      <c r="B314" s="19">
        <v>1</v>
      </c>
      <c r="C314" s="8">
        <v>3</v>
      </c>
      <c r="D314" s="10">
        <v>1.29</v>
      </c>
      <c r="E314" s="10">
        <v>1.31</v>
      </c>
      <c r="F314" s="25">
        <v>1.3</v>
      </c>
      <c r="G314" s="10">
        <v>1.27</v>
      </c>
      <c r="H314" s="25">
        <v>1.28</v>
      </c>
      <c r="I314" s="10">
        <v>1.29</v>
      </c>
      <c r="J314" s="161">
        <v>1.42</v>
      </c>
      <c r="K314" s="25">
        <v>1.3038400000000001</v>
      </c>
      <c r="L314" s="11">
        <v>1.3032924559999999</v>
      </c>
      <c r="M314" s="11">
        <v>1.28</v>
      </c>
      <c r="N314" s="11">
        <v>1.3</v>
      </c>
      <c r="O314" s="11">
        <v>1.3</v>
      </c>
      <c r="P314" s="11">
        <v>1.3</v>
      </c>
      <c r="Q314" s="11">
        <v>1.29</v>
      </c>
      <c r="R314" s="11">
        <v>1.31</v>
      </c>
      <c r="S314" s="11">
        <v>1.28</v>
      </c>
      <c r="T314" s="161">
        <v>1.23</v>
      </c>
      <c r="U314" s="166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16</v>
      </c>
    </row>
    <row r="315" spans="1:65">
      <c r="A315" s="35"/>
      <c r="B315" s="19">
        <v>1</v>
      </c>
      <c r="C315" s="8">
        <v>4</v>
      </c>
      <c r="D315" s="10">
        <v>1.28</v>
      </c>
      <c r="E315" s="10">
        <v>1.32</v>
      </c>
      <c r="F315" s="25">
        <v>1.304</v>
      </c>
      <c r="G315" s="10">
        <v>1.26</v>
      </c>
      <c r="H315" s="25">
        <v>1.29</v>
      </c>
      <c r="I315" s="10">
        <v>1.29</v>
      </c>
      <c r="J315" s="161">
        <v>1.41</v>
      </c>
      <c r="K315" s="25">
        <v>1.30986</v>
      </c>
      <c r="L315" s="11">
        <v>1.2946784336999999</v>
      </c>
      <c r="M315" s="11">
        <v>1.28</v>
      </c>
      <c r="N315" s="11">
        <v>1.3</v>
      </c>
      <c r="O315" s="11">
        <v>1.32</v>
      </c>
      <c r="P315" s="11">
        <v>1.3</v>
      </c>
      <c r="Q315" s="11">
        <v>1.3</v>
      </c>
      <c r="R315" s="11">
        <v>1.3069999999999999</v>
      </c>
      <c r="S315" s="11">
        <v>1.29</v>
      </c>
      <c r="T315" s="161">
        <v>1.24</v>
      </c>
      <c r="U315" s="166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1.296184337667778</v>
      </c>
    </row>
    <row r="316" spans="1:65">
      <c r="A316" s="35"/>
      <c r="B316" s="19">
        <v>1</v>
      </c>
      <c r="C316" s="8">
        <v>5</v>
      </c>
      <c r="D316" s="10">
        <v>1.28</v>
      </c>
      <c r="E316" s="10">
        <v>1.31</v>
      </c>
      <c r="F316" s="10">
        <v>1.296</v>
      </c>
      <c r="G316" s="10">
        <v>1.27</v>
      </c>
      <c r="H316" s="10">
        <v>1.31</v>
      </c>
      <c r="I316" s="10">
        <v>1.3</v>
      </c>
      <c r="J316" s="159">
        <v>1.42</v>
      </c>
      <c r="K316" s="10">
        <v>1.30511</v>
      </c>
      <c r="L316" s="10">
        <v>1.3024489764</v>
      </c>
      <c r="M316" s="10">
        <v>1.28</v>
      </c>
      <c r="N316" s="10">
        <v>1.32</v>
      </c>
      <c r="O316" s="10">
        <v>1.32</v>
      </c>
      <c r="P316" s="10">
        <v>1.3</v>
      </c>
      <c r="Q316" s="10">
        <v>1.29</v>
      </c>
      <c r="R316" s="10">
        <v>1.302</v>
      </c>
      <c r="S316" s="10">
        <v>1.28</v>
      </c>
      <c r="T316" s="159">
        <v>1.26</v>
      </c>
      <c r="U316" s="166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26</v>
      </c>
    </row>
    <row r="317" spans="1:65">
      <c r="A317" s="35"/>
      <c r="B317" s="19">
        <v>1</v>
      </c>
      <c r="C317" s="8">
        <v>6</v>
      </c>
      <c r="D317" s="10">
        <v>1.29</v>
      </c>
      <c r="E317" s="10">
        <v>1.32</v>
      </c>
      <c r="F317" s="10">
        <v>1.3</v>
      </c>
      <c r="G317" s="10">
        <v>1.27</v>
      </c>
      <c r="H317" s="10">
        <v>1.3</v>
      </c>
      <c r="I317" s="10">
        <v>1.29</v>
      </c>
      <c r="J317" s="159">
        <v>1.42</v>
      </c>
      <c r="K317" s="160">
        <v>1.2858000000000001</v>
      </c>
      <c r="L317" s="10">
        <v>1.2783135330000002</v>
      </c>
      <c r="M317" s="10">
        <v>1.27</v>
      </c>
      <c r="N317" s="10">
        <v>1.3</v>
      </c>
      <c r="O317" s="10">
        <v>1.31</v>
      </c>
      <c r="P317" s="10">
        <v>1.3</v>
      </c>
      <c r="Q317" s="10">
        <v>1.29</v>
      </c>
      <c r="R317" s="10">
        <v>1.3129999999999999</v>
      </c>
      <c r="S317" s="10">
        <v>1.28</v>
      </c>
      <c r="T317" s="159">
        <v>1.25</v>
      </c>
      <c r="U317" s="166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62"/>
    </row>
    <row r="318" spans="1:65">
      <c r="A318" s="35"/>
      <c r="B318" s="20" t="s">
        <v>285</v>
      </c>
      <c r="C318" s="12"/>
      <c r="D318" s="26">
        <v>1.2850000000000001</v>
      </c>
      <c r="E318" s="26">
        <v>1.3133333333333335</v>
      </c>
      <c r="F318" s="26">
        <v>1.3003333333333333</v>
      </c>
      <c r="G318" s="26">
        <v>1.2699999999999998</v>
      </c>
      <c r="H318" s="26">
        <v>1.2966666666666666</v>
      </c>
      <c r="I318" s="26">
        <v>1.2916666666666667</v>
      </c>
      <c r="J318" s="26">
        <v>1.415</v>
      </c>
      <c r="K318" s="26">
        <v>1.3050933333333334</v>
      </c>
      <c r="L318" s="26">
        <v>1.2928130650166667</v>
      </c>
      <c r="M318" s="26">
        <v>1.2833333333333334</v>
      </c>
      <c r="N318" s="26">
        <v>1.3066666666666666</v>
      </c>
      <c r="O318" s="26">
        <v>1.3133333333333335</v>
      </c>
      <c r="P318" s="26">
        <v>1.3</v>
      </c>
      <c r="Q318" s="26">
        <v>1.2916666666666667</v>
      </c>
      <c r="R318" s="26">
        <v>1.3073333333333335</v>
      </c>
      <c r="S318" s="26">
        <v>1.2816666666666667</v>
      </c>
      <c r="T318" s="26">
        <v>1.2216666666666667</v>
      </c>
      <c r="U318" s="166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62"/>
    </row>
    <row r="319" spans="1:65">
      <c r="A319" s="35"/>
      <c r="B319" s="3" t="s">
        <v>286</v>
      </c>
      <c r="C319" s="33"/>
      <c r="D319" s="11">
        <v>1.2850000000000001</v>
      </c>
      <c r="E319" s="11">
        <v>1.31</v>
      </c>
      <c r="F319" s="11">
        <v>1.3</v>
      </c>
      <c r="G319" s="11">
        <v>1.27</v>
      </c>
      <c r="H319" s="11">
        <v>1.3</v>
      </c>
      <c r="I319" s="11">
        <v>1.29</v>
      </c>
      <c r="J319" s="11">
        <v>1.415</v>
      </c>
      <c r="K319" s="11">
        <v>1.307485</v>
      </c>
      <c r="L319" s="11">
        <v>1.2943115228499997</v>
      </c>
      <c r="M319" s="11">
        <v>1.28</v>
      </c>
      <c r="N319" s="11">
        <v>1.3050000000000002</v>
      </c>
      <c r="O319" s="11">
        <v>1.3149999999999999</v>
      </c>
      <c r="P319" s="11">
        <v>1.3</v>
      </c>
      <c r="Q319" s="11">
        <v>1.29</v>
      </c>
      <c r="R319" s="11">
        <v>1.3085</v>
      </c>
      <c r="S319" s="11">
        <v>1.28</v>
      </c>
      <c r="T319" s="11">
        <v>1.24</v>
      </c>
      <c r="U319" s="166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2"/>
    </row>
    <row r="320" spans="1:65">
      <c r="A320" s="35"/>
      <c r="B320" s="3" t="s">
        <v>287</v>
      </c>
      <c r="C320" s="33"/>
      <c r="D320" s="27">
        <v>5.4772255750516656E-3</v>
      </c>
      <c r="E320" s="27">
        <v>5.1639777949432277E-3</v>
      </c>
      <c r="F320" s="27">
        <v>3.2041639575194469E-3</v>
      </c>
      <c r="G320" s="27">
        <v>6.324555320336764E-3</v>
      </c>
      <c r="H320" s="27">
        <v>1.0327955589886454E-2</v>
      </c>
      <c r="I320" s="27">
        <v>7.5277265270908165E-3</v>
      </c>
      <c r="J320" s="27">
        <v>5.4772255750516656E-3</v>
      </c>
      <c r="K320" s="27">
        <v>1.0262361651523803E-2</v>
      </c>
      <c r="L320" s="27">
        <v>9.9180967084747731E-3</v>
      </c>
      <c r="M320" s="27">
        <v>1.0327955589886455E-2</v>
      </c>
      <c r="N320" s="27">
        <v>8.1649658092772665E-3</v>
      </c>
      <c r="O320" s="27">
        <v>8.1649658092772665E-3</v>
      </c>
      <c r="P320" s="27">
        <v>0</v>
      </c>
      <c r="Q320" s="27">
        <v>7.5277265270908165E-3</v>
      </c>
      <c r="R320" s="27">
        <v>4.5460605656619298E-3</v>
      </c>
      <c r="S320" s="27">
        <v>4.0824829046386341E-3</v>
      </c>
      <c r="T320" s="27">
        <v>5.5647701360134021E-2</v>
      </c>
      <c r="U320" s="233"/>
      <c r="V320" s="234"/>
      <c r="W320" s="234"/>
      <c r="X320" s="234"/>
      <c r="Y320" s="234"/>
      <c r="Z320" s="234"/>
      <c r="AA320" s="234"/>
      <c r="AB320" s="234"/>
      <c r="AC320" s="234"/>
      <c r="AD320" s="234"/>
      <c r="AE320" s="234"/>
      <c r="AF320" s="234"/>
      <c r="AG320" s="234"/>
      <c r="AH320" s="234"/>
      <c r="AI320" s="234"/>
      <c r="AJ320" s="234"/>
      <c r="AK320" s="234"/>
      <c r="AL320" s="234"/>
      <c r="AM320" s="234"/>
      <c r="AN320" s="234"/>
      <c r="AO320" s="234"/>
      <c r="AP320" s="234"/>
      <c r="AQ320" s="234"/>
      <c r="AR320" s="234"/>
      <c r="AS320" s="234"/>
      <c r="AT320" s="234"/>
      <c r="AU320" s="234"/>
      <c r="AV320" s="234"/>
      <c r="AW320" s="234"/>
      <c r="AX320" s="234"/>
      <c r="AY320" s="234"/>
      <c r="AZ320" s="234"/>
      <c r="BA320" s="234"/>
      <c r="BB320" s="234"/>
      <c r="BC320" s="234"/>
      <c r="BD320" s="234"/>
      <c r="BE320" s="234"/>
      <c r="BF320" s="234"/>
      <c r="BG320" s="234"/>
      <c r="BH320" s="234"/>
      <c r="BI320" s="234"/>
      <c r="BJ320" s="234"/>
      <c r="BK320" s="234"/>
      <c r="BL320" s="234"/>
      <c r="BM320" s="63"/>
    </row>
    <row r="321" spans="1:65">
      <c r="A321" s="35"/>
      <c r="B321" s="3" t="s">
        <v>86</v>
      </c>
      <c r="C321" s="33"/>
      <c r="D321" s="13">
        <v>4.2624323541258094E-3</v>
      </c>
      <c r="E321" s="13">
        <v>3.9319627880278381E-3</v>
      </c>
      <c r="F321" s="13">
        <v>2.4641096827886029E-3</v>
      </c>
      <c r="G321" s="13">
        <v>4.9799648191628069E-3</v>
      </c>
      <c r="H321" s="13">
        <v>7.965004310966417E-3</v>
      </c>
      <c r="I321" s="13">
        <v>5.8279173112961158E-3</v>
      </c>
      <c r="J321" s="13">
        <v>3.8708307950895164E-3</v>
      </c>
      <c r="K321" s="13">
        <v>7.8633162773981448E-3</v>
      </c>
      <c r="L321" s="13">
        <v>7.671717572212894E-3</v>
      </c>
      <c r="M321" s="13">
        <v>8.0477576025089256E-3</v>
      </c>
      <c r="N321" s="13">
        <v>6.2486983234264796E-3</v>
      </c>
      <c r="O321" s="13">
        <v>6.2169790425969026E-3</v>
      </c>
      <c r="P321" s="13">
        <v>0</v>
      </c>
      <c r="Q321" s="13">
        <v>5.8279173112961158E-3</v>
      </c>
      <c r="R321" s="13">
        <v>3.4773538238107569E-3</v>
      </c>
      <c r="S321" s="13">
        <v>3.1852922532941228E-3</v>
      </c>
      <c r="T321" s="13">
        <v>4.5550642313888695E-2</v>
      </c>
      <c r="U321" s="166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2"/>
    </row>
    <row r="322" spans="1:65">
      <c r="A322" s="35"/>
      <c r="B322" s="3" t="s">
        <v>288</v>
      </c>
      <c r="C322" s="33"/>
      <c r="D322" s="13">
        <v>-8.6286628705155577E-3</v>
      </c>
      <c r="E322" s="13">
        <v>1.3230367909252472E-2</v>
      </c>
      <c r="F322" s="13">
        <v>3.2009302573587917E-3</v>
      </c>
      <c r="G322" s="13">
        <v>-2.0201090930393129E-2</v>
      </c>
      <c r="H322" s="13">
        <v>3.7211450938867685E-4</v>
      </c>
      <c r="I322" s="13">
        <v>-3.4853615105702174E-3</v>
      </c>
      <c r="J322" s="13">
        <v>9.1665713648420466E-2</v>
      </c>
      <c r="K322" s="13">
        <v>6.8732474283599299E-3</v>
      </c>
      <c r="L322" s="13">
        <v>-2.6009206816811625E-3</v>
      </c>
      <c r="M322" s="13">
        <v>-9.9144882105020038E-3</v>
      </c>
      <c r="N322" s="13">
        <v>8.0870665493069094E-3</v>
      </c>
      <c r="O322" s="13">
        <v>1.3230367909252472E-2</v>
      </c>
      <c r="P322" s="13">
        <v>2.9437651893615691E-3</v>
      </c>
      <c r="Q322" s="13">
        <v>-3.4853615105702174E-3</v>
      </c>
      <c r="R322" s="13">
        <v>8.6013966853015766E-3</v>
      </c>
      <c r="S322" s="13">
        <v>-1.1200313550488339E-2</v>
      </c>
      <c r="T322" s="13">
        <v>-5.7490025789997401E-2</v>
      </c>
      <c r="U322" s="166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2"/>
    </row>
    <row r="323" spans="1:65">
      <c r="A323" s="35"/>
      <c r="B323" s="53" t="s">
        <v>289</v>
      </c>
      <c r="C323" s="54"/>
      <c r="D323" s="52">
        <v>0.74</v>
      </c>
      <c r="E323" s="52">
        <v>1.05</v>
      </c>
      <c r="F323" s="52">
        <v>0.23</v>
      </c>
      <c r="G323" s="52">
        <v>1.69</v>
      </c>
      <c r="H323" s="52">
        <v>0</v>
      </c>
      <c r="I323" s="52">
        <v>0.32</v>
      </c>
      <c r="J323" s="52">
        <v>7.48</v>
      </c>
      <c r="K323" s="52">
        <v>0.53</v>
      </c>
      <c r="L323" s="52">
        <v>0.24</v>
      </c>
      <c r="M323" s="52">
        <v>0.84</v>
      </c>
      <c r="N323" s="52">
        <v>0.63</v>
      </c>
      <c r="O323" s="52">
        <v>1.05</v>
      </c>
      <c r="P323" s="52">
        <v>0.21</v>
      </c>
      <c r="Q323" s="52">
        <v>0.32</v>
      </c>
      <c r="R323" s="52">
        <v>0.67</v>
      </c>
      <c r="S323" s="52">
        <v>0.95</v>
      </c>
      <c r="T323" s="52">
        <v>4.74</v>
      </c>
      <c r="U323" s="166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2"/>
    </row>
    <row r="324" spans="1:65">
      <c r="B324" s="36"/>
      <c r="C324" s="20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BM324" s="62"/>
    </row>
    <row r="325" spans="1:65" ht="19.5">
      <c r="B325" s="37" t="s">
        <v>605</v>
      </c>
      <c r="BM325" s="32" t="s">
        <v>291</v>
      </c>
    </row>
    <row r="326" spans="1:65" ht="19.5">
      <c r="A326" s="28" t="s">
        <v>325</v>
      </c>
      <c r="B326" s="18" t="s">
        <v>115</v>
      </c>
      <c r="C326" s="15" t="s">
        <v>116</v>
      </c>
      <c r="D326" s="16" t="s">
        <v>243</v>
      </c>
      <c r="E326" s="16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1</v>
      </c>
    </row>
    <row r="327" spans="1:65">
      <c r="A327" s="35"/>
      <c r="B327" s="19" t="s">
        <v>244</v>
      </c>
      <c r="C327" s="8" t="s">
        <v>244</v>
      </c>
      <c r="D327" s="164" t="s">
        <v>251</v>
      </c>
      <c r="E327" s="16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 t="s">
        <v>3</v>
      </c>
    </row>
    <row r="328" spans="1:65">
      <c r="A328" s="35"/>
      <c r="B328" s="19"/>
      <c r="C328" s="8"/>
      <c r="D328" s="9" t="s">
        <v>101</v>
      </c>
      <c r="E328" s="16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/>
      <c r="C329" s="8"/>
      <c r="D329" s="29"/>
      <c r="E329" s="16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1</v>
      </c>
    </row>
    <row r="330" spans="1:65">
      <c r="A330" s="35"/>
      <c r="B330" s="18">
        <v>1</v>
      </c>
      <c r="C330" s="14">
        <v>1</v>
      </c>
      <c r="D330" s="258" t="s">
        <v>216</v>
      </c>
      <c r="E330" s="236"/>
      <c r="F330" s="237"/>
      <c r="G330" s="237"/>
      <c r="H330" s="237"/>
      <c r="I330" s="237"/>
      <c r="J330" s="237"/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237"/>
      <c r="W330" s="237"/>
      <c r="X330" s="237"/>
      <c r="Y330" s="237"/>
      <c r="Z330" s="237"/>
      <c r="AA330" s="237"/>
      <c r="AB330" s="237"/>
      <c r="AC330" s="237"/>
      <c r="AD330" s="237"/>
      <c r="AE330" s="237"/>
      <c r="AF330" s="237"/>
      <c r="AG330" s="237"/>
      <c r="AH330" s="237"/>
      <c r="AI330" s="237"/>
      <c r="AJ330" s="237"/>
      <c r="AK330" s="237"/>
      <c r="AL330" s="237"/>
      <c r="AM330" s="237"/>
      <c r="AN330" s="237"/>
      <c r="AO330" s="237"/>
      <c r="AP330" s="237"/>
      <c r="AQ330" s="237"/>
      <c r="AR330" s="237"/>
      <c r="AS330" s="237"/>
      <c r="AT330" s="237"/>
      <c r="AU330" s="237"/>
      <c r="AV330" s="237"/>
      <c r="AW330" s="237"/>
      <c r="AX330" s="237"/>
      <c r="AY330" s="237"/>
      <c r="AZ330" s="237"/>
      <c r="BA330" s="237"/>
      <c r="BB330" s="237"/>
      <c r="BC330" s="237"/>
      <c r="BD330" s="237"/>
      <c r="BE330" s="237"/>
      <c r="BF330" s="237"/>
      <c r="BG330" s="237"/>
      <c r="BH330" s="237"/>
      <c r="BI330" s="237"/>
      <c r="BJ330" s="237"/>
      <c r="BK330" s="237"/>
      <c r="BL330" s="237"/>
      <c r="BM330" s="238">
        <v>1</v>
      </c>
    </row>
    <row r="331" spans="1:65">
      <c r="A331" s="35"/>
      <c r="B331" s="19">
        <v>1</v>
      </c>
      <c r="C331" s="8">
        <v>2</v>
      </c>
      <c r="D331" s="259" t="s">
        <v>216</v>
      </c>
      <c r="E331" s="236"/>
      <c r="F331" s="237"/>
      <c r="G331" s="237"/>
      <c r="H331" s="237"/>
      <c r="I331" s="237"/>
      <c r="J331" s="237"/>
      <c r="K331" s="237"/>
      <c r="L331" s="237"/>
      <c r="M331" s="237"/>
      <c r="N331" s="237"/>
      <c r="O331" s="237"/>
      <c r="P331" s="237"/>
      <c r="Q331" s="237"/>
      <c r="R331" s="237"/>
      <c r="S331" s="237"/>
      <c r="T331" s="237"/>
      <c r="U331" s="237"/>
      <c r="V331" s="237"/>
      <c r="W331" s="237"/>
      <c r="X331" s="237"/>
      <c r="Y331" s="237"/>
      <c r="Z331" s="237"/>
      <c r="AA331" s="237"/>
      <c r="AB331" s="237"/>
      <c r="AC331" s="237"/>
      <c r="AD331" s="237"/>
      <c r="AE331" s="237"/>
      <c r="AF331" s="237"/>
      <c r="AG331" s="237"/>
      <c r="AH331" s="237"/>
      <c r="AI331" s="237"/>
      <c r="AJ331" s="237"/>
      <c r="AK331" s="237"/>
      <c r="AL331" s="237"/>
      <c r="AM331" s="237"/>
      <c r="AN331" s="237"/>
      <c r="AO331" s="237"/>
      <c r="AP331" s="237"/>
      <c r="AQ331" s="237"/>
      <c r="AR331" s="237"/>
      <c r="AS331" s="237"/>
      <c r="AT331" s="237"/>
      <c r="AU331" s="237"/>
      <c r="AV331" s="237"/>
      <c r="AW331" s="237"/>
      <c r="AX331" s="237"/>
      <c r="AY331" s="237"/>
      <c r="AZ331" s="237"/>
      <c r="BA331" s="237"/>
      <c r="BB331" s="237"/>
      <c r="BC331" s="237"/>
      <c r="BD331" s="237"/>
      <c r="BE331" s="237"/>
      <c r="BF331" s="237"/>
      <c r="BG331" s="237"/>
      <c r="BH331" s="237"/>
      <c r="BI331" s="237"/>
      <c r="BJ331" s="237"/>
      <c r="BK331" s="237"/>
      <c r="BL331" s="237"/>
      <c r="BM331" s="238">
        <v>35</v>
      </c>
    </row>
    <row r="332" spans="1:65">
      <c r="A332" s="35"/>
      <c r="B332" s="19">
        <v>1</v>
      </c>
      <c r="C332" s="8">
        <v>3</v>
      </c>
      <c r="D332" s="259" t="s">
        <v>216</v>
      </c>
      <c r="E332" s="236"/>
      <c r="F332" s="237"/>
      <c r="G332" s="237"/>
      <c r="H332" s="237"/>
      <c r="I332" s="237"/>
      <c r="J332" s="237"/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  <c r="Z332" s="237"/>
      <c r="AA332" s="237"/>
      <c r="AB332" s="237"/>
      <c r="AC332" s="237"/>
      <c r="AD332" s="237"/>
      <c r="AE332" s="237"/>
      <c r="AF332" s="237"/>
      <c r="AG332" s="237"/>
      <c r="AH332" s="237"/>
      <c r="AI332" s="237"/>
      <c r="AJ332" s="237"/>
      <c r="AK332" s="237"/>
      <c r="AL332" s="237"/>
      <c r="AM332" s="237"/>
      <c r="AN332" s="237"/>
      <c r="AO332" s="237"/>
      <c r="AP332" s="237"/>
      <c r="AQ332" s="237"/>
      <c r="AR332" s="237"/>
      <c r="AS332" s="237"/>
      <c r="AT332" s="237"/>
      <c r="AU332" s="237"/>
      <c r="AV332" s="237"/>
      <c r="AW332" s="237"/>
      <c r="AX332" s="237"/>
      <c r="AY332" s="237"/>
      <c r="AZ332" s="237"/>
      <c r="BA332" s="237"/>
      <c r="BB332" s="237"/>
      <c r="BC332" s="237"/>
      <c r="BD332" s="237"/>
      <c r="BE332" s="237"/>
      <c r="BF332" s="237"/>
      <c r="BG332" s="237"/>
      <c r="BH332" s="237"/>
      <c r="BI332" s="237"/>
      <c r="BJ332" s="237"/>
      <c r="BK332" s="237"/>
      <c r="BL332" s="237"/>
      <c r="BM332" s="238">
        <v>16</v>
      </c>
    </row>
    <row r="333" spans="1:65">
      <c r="A333" s="35"/>
      <c r="B333" s="19">
        <v>1</v>
      </c>
      <c r="C333" s="8">
        <v>4</v>
      </c>
      <c r="D333" s="259" t="s">
        <v>216</v>
      </c>
      <c r="E333" s="236"/>
      <c r="F333" s="237"/>
      <c r="G333" s="237"/>
      <c r="H333" s="237"/>
      <c r="I333" s="237"/>
      <c r="J333" s="237"/>
      <c r="K333" s="237"/>
      <c r="L333" s="237"/>
      <c r="M333" s="237"/>
      <c r="N333" s="237"/>
      <c r="O333" s="237"/>
      <c r="P333" s="237"/>
      <c r="Q333" s="237"/>
      <c r="R333" s="237"/>
      <c r="S333" s="237"/>
      <c r="T333" s="237"/>
      <c r="U333" s="237"/>
      <c r="V333" s="237"/>
      <c r="W333" s="237"/>
      <c r="X333" s="237"/>
      <c r="Y333" s="237"/>
      <c r="Z333" s="237"/>
      <c r="AA333" s="237"/>
      <c r="AB333" s="237"/>
      <c r="AC333" s="237"/>
      <c r="AD333" s="237"/>
      <c r="AE333" s="237"/>
      <c r="AF333" s="237"/>
      <c r="AG333" s="237"/>
      <c r="AH333" s="237"/>
      <c r="AI333" s="237"/>
      <c r="AJ333" s="237"/>
      <c r="AK333" s="237"/>
      <c r="AL333" s="237"/>
      <c r="AM333" s="237"/>
      <c r="AN333" s="237"/>
      <c r="AO333" s="237"/>
      <c r="AP333" s="237"/>
      <c r="AQ333" s="237"/>
      <c r="AR333" s="237"/>
      <c r="AS333" s="237"/>
      <c r="AT333" s="237"/>
      <c r="AU333" s="237"/>
      <c r="AV333" s="237"/>
      <c r="AW333" s="237"/>
      <c r="AX333" s="237"/>
      <c r="AY333" s="237"/>
      <c r="AZ333" s="237"/>
      <c r="BA333" s="237"/>
      <c r="BB333" s="237"/>
      <c r="BC333" s="237"/>
      <c r="BD333" s="237"/>
      <c r="BE333" s="237"/>
      <c r="BF333" s="237"/>
      <c r="BG333" s="237"/>
      <c r="BH333" s="237"/>
      <c r="BI333" s="237"/>
      <c r="BJ333" s="237"/>
      <c r="BK333" s="237"/>
      <c r="BL333" s="237"/>
      <c r="BM333" s="238" t="s">
        <v>216</v>
      </c>
    </row>
    <row r="334" spans="1:65">
      <c r="A334" s="35"/>
      <c r="B334" s="19">
        <v>1</v>
      </c>
      <c r="C334" s="8">
        <v>5</v>
      </c>
      <c r="D334" s="259" t="s">
        <v>216</v>
      </c>
      <c r="E334" s="236"/>
      <c r="F334" s="237"/>
      <c r="G334" s="237"/>
      <c r="H334" s="237"/>
      <c r="I334" s="237"/>
      <c r="J334" s="237"/>
      <c r="K334" s="237"/>
      <c r="L334" s="237"/>
      <c r="M334" s="237"/>
      <c r="N334" s="237"/>
      <c r="O334" s="237"/>
      <c r="P334" s="237"/>
      <c r="Q334" s="237"/>
      <c r="R334" s="237"/>
      <c r="S334" s="237"/>
      <c r="T334" s="237"/>
      <c r="U334" s="237"/>
      <c r="V334" s="237"/>
      <c r="W334" s="237"/>
      <c r="X334" s="237"/>
      <c r="Y334" s="237"/>
      <c r="Z334" s="237"/>
      <c r="AA334" s="237"/>
      <c r="AB334" s="237"/>
      <c r="AC334" s="237"/>
      <c r="AD334" s="237"/>
      <c r="AE334" s="237"/>
      <c r="AF334" s="237"/>
      <c r="AG334" s="237"/>
      <c r="AH334" s="237"/>
      <c r="AI334" s="237"/>
      <c r="AJ334" s="237"/>
      <c r="AK334" s="237"/>
      <c r="AL334" s="237"/>
      <c r="AM334" s="237"/>
      <c r="AN334" s="237"/>
      <c r="AO334" s="237"/>
      <c r="AP334" s="237"/>
      <c r="AQ334" s="237"/>
      <c r="AR334" s="237"/>
      <c r="AS334" s="237"/>
      <c r="AT334" s="237"/>
      <c r="AU334" s="237"/>
      <c r="AV334" s="237"/>
      <c r="AW334" s="237"/>
      <c r="AX334" s="237"/>
      <c r="AY334" s="237"/>
      <c r="AZ334" s="237"/>
      <c r="BA334" s="237"/>
      <c r="BB334" s="237"/>
      <c r="BC334" s="237"/>
      <c r="BD334" s="237"/>
      <c r="BE334" s="237"/>
      <c r="BF334" s="237"/>
      <c r="BG334" s="237"/>
      <c r="BH334" s="237"/>
      <c r="BI334" s="237"/>
      <c r="BJ334" s="237"/>
      <c r="BK334" s="237"/>
      <c r="BL334" s="237"/>
      <c r="BM334" s="238">
        <v>41</v>
      </c>
    </row>
    <row r="335" spans="1:65">
      <c r="A335" s="35"/>
      <c r="B335" s="19">
        <v>1</v>
      </c>
      <c r="C335" s="8">
        <v>6</v>
      </c>
      <c r="D335" s="259" t="s">
        <v>216</v>
      </c>
      <c r="E335" s="236"/>
      <c r="F335" s="237"/>
      <c r="G335" s="237"/>
      <c r="H335" s="237"/>
      <c r="I335" s="237"/>
      <c r="J335" s="237"/>
      <c r="K335" s="237"/>
      <c r="L335" s="237"/>
      <c r="M335" s="237"/>
      <c r="N335" s="237"/>
      <c r="O335" s="237"/>
      <c r="P335" s="237"/>
      <c r="Q335" s="237"/>
      <c r="R335" s="237"/>
      <c r="S335" s="237"/>
      <c r="T335" s="237"/>
      <c r="U335" s="237"/>
      <c r="V335" s="237"/>
      <c r="W335" s="237"/>
      <c r="X335" s="237"/>
      <c r="Y335" s="237"/>
      <c r="Z335" s="237"/>
      <c r="AA335" s="237"/>
      <c r="AB335" s="237"/>
      <c r="AC335" s="237"/>
      <c r="AD335" s="237"/>
      <c r="AE335" s="237"/>
      <c r="AF335" s="237"/>
      <c r="AG335" s="237"/>
      <c r="AH335" s="237"/>
      <c r="AI335" s="237"/>
      <c r="AJ335" s="237"/>
      <c r="AK335" s="237"/>
      <c r="AL335" s="237"/>
      <c r="AM335" s="237"/>
      <c r="AN335" s="237"/>
      <c r="AO335" s="237"/>
      <c r="AP335" s="237"/>
      <c r="AQ335" s="237"/>
      <c r="AR335" s="237"/>
      <c r="AS335" s="237"/>
      <c r="AT335" s="237"/>
      <c r="AU335" s="237"/>
      <c r="AV335" s="237"/>
      <c r="AW335" s="237"/>
      <c r="AX335" s="237"/>
      <c r="AY335" s="237"/>
      <c r="AZ335" s="237"/>
      <c r="BA335" s="237"/>
      <c r="BB335" s="237"/>
      <c r="BC335" s="237"/>
      <c r="BD335" s="237"/>
      <c r="BE335" s="237"/>
      <c r="BF335" s="237"/>
      <c r="BG335" s="237"/>
      <c r="BH335" s="237"/>
      <c r="BI335" s="237"/>
      <c r="BJ335" s="237"/>
      <c r="BK335" s="237"/>
      <c r="BL335" s="237"/>
      <c r="BM335" s="240"/>
    </row>
    <row r="336" spans="1:65">
      <c r="A336" s="35"/>
      <c r="B336" s="20" t="s">
        <v>285</v>
      </c>
      <c r="C336" s="12"/>
      <c r="D336" s="241" t="s">
        <v>699</v>
      </c>
      <c r="E336" s="236"/>
      <c r="F336" s="237"/>
      <c r="G336" s="237"/>
      <c r="H336" s="237"/>
      <c r="I336" s="237"/>
      <c r="J336" s="237"/>
      <c r="K336" s="237"/>
      <c r="L336" s="237"/>
      <c r="M336" s="237"/>
      <c r="N336" s="237"/>
      <c r="O336" s="237"/>
      <c r="P336" s="237"/>
      <c r="Q336" s="237"/>
      <c r="R336" s="237"/>
      <c r="S336" s="237"/>
      <c r="T336" s="237"/>
      <c r="U336" s="237"/>
      <c r="V336" s="237"/>
      <c r="W336" s="237"/>
      <c r="X336" s="237"/>
      <c r="Y336" s="237"/>
      <c r="Z336" s="237"/>
      <c r="AA336" s="237"/>
      <c r="AB336" s="237"/>
      <c r="AC336" s="237"/>
      <c r="AD336" s="237"/>
      <c r="AE336" s="237"/>
      <c r="AF336" s="237"/>
      <c r="AG336" s="237"/>
      <c r="AH336" s="237"/>
      <c r="AI336" s="237"/>
      <c r="AJ336" s="237"/>
      <c r="AK336" s="237"/>
      <c r="AL336" s="237"/>
      <c r="AM336" s="237"/>
      <c r="AN336" s="237"/>
      <c r="AO336" s="237"/>
      <c r="AP336" s="237"/>
      <c r="AQ336" s="237"/>
      <c r="AR336" s="237"/>
      <c r="AS336" s="237"/>
      <c r="AT336" s="237"/>
      <c r="AU336" s="237"/>
      <c r="AV336" s="237"/>
      <c r="AW336" s="237"/>
      <c r="AX336" s="237"/>
      <c r="AY336" s="237"/>
      <c r="AZ336" s="237"/>
      <c r="BA336" s="237"/>
      <c r="BB336" s="237"/>
      <c r="BC336" s="237"/>
      <c r="BD336" s="237"/>
      <c r="BE336" s="237"/>
      <c r="BF336" s="237"/>
      <c r="BG336" s="237"/>
      <c r="BH336" s="237"/>
      <c r="BI336" s="237"/>
      <c r="BJ336" s="237"/>
      <c r="BK336" s="237"/>
      <c r="BL336" s="237"/>
      <c r="BM336" s="240"/>
    </row>
    <row r="337" spans="1:65">
      <c r="A337" s="35"/>
      <c r="B337" s="3" t="s">
        <v>286</v>
      </c>
      <c r="C337" s="33"/>
      <c r="D337" s="242" t="s">
        <v>699</v>
      </c>
      <c r="E337" s="236"/>
      <c r="F337" s="237"/>
      <c r="G337" s="237"/>
      <c r="H337" s="237"/>
      <c r="I337" s="237"/>
      <c r="J337" s="237"/>
      <c r="K337" s="237"/>
      <c r="L337" s="237"/>
      <c r="M337" s="237"/>
      <c r="N337" s="237"/>
      <c r="O337" s="237"/>
      <c r="P337" s="237"/>
      <c r="Q337" s="237"/>
      <c r="R337" s="237"/>
      <c r="S337" s="237"/>
      <c r="T337" s="237"/>
      <c r="U337" s="237"/>
      <c r="V337" s="237"/>
      <c r="W337" s="237"/>
      <c r="X337" s="237"/>
      <c r="Y337" s="237"/>
      <c r="Z337" s="237"/>
      <c r="AA337" s="237"/>
      <c r="AB337" s="237"/>
      <c r="AC337" s="237"/>
      <c r="AD337" s="237"/>
      <c r="AE337" s="237"/>
      <c r="AF337" s="237"/>
      <c r="AG337" s="237"/>
      <c r="AH337" s="237"/>
      <c r="AI337" s="237"/>
      <c r="AJ337" s="237"/>
      <c r="AK337" s="237"/>
      <c r="AL337" s="237"/>
      <c r="AM337" s="237"/>
      <c r="AN337" s="237"/>
      <c r="AO337" s="237"/>
      <c r="AP337" s="237"/>
      <c r="AQ337" s="237"/>
      <c r="AR337" s="237"/>
      <c r="AS337" s="237"/>
      <c r="AT337" s="237"/>
      <c r="AU337" s="237"/>
      <c r="AV337" s="237"/>
      <c r="AW337" s="237"/>
      <c r="AX337" s="237"/>
      <c r="AY337" s="237"/>
      <c r="AZ337" s="237"/>
      <c r="BA337" s="237"/>
      <c r="BB337" s="237"/>
      <c r="BC337" s="237"/>
      <c r="BD337" s="237"/>
      <c r="BE337" s="237"/>
      <c r="BF337" s="237"/>
      <c r="BG337" s="237"/>
      <c r="BH337" s="237"/>
      <c r="BI337" s="237"/>
      <c r="BJ337" s="237"/>
      <c r="BK337" s="237"/>
      <c r="BL337" s="237"/>
      <c r="BM337" s="240"/>
    </row>
    <row r="338" spans="1:65">
      <c r="A338" s="35"/>
      <c r="B338" s="3" t="s">
        <v>287</v>
      </c>
      <c r="C338" s="33"/>
      <c r="D338" s="242" t="s">
        <v>699</v>
      </c>
      <c r="E338" s="236"/>
      <c r="F338" s="237"/>
      <c r="G338" s="237"/>
      <c r="H338" s="237"/>
      <c r="I338" s="237"/>
      <c r="J338" s="237"/>
      <c r="K338" s="237"/>
      <c r="L338" s="237"/>
      <c r="M338" s="237"/>
      <c r="N338" s="237"/>
      <c r="O338" s="237"/>
      <c r="P338" s="237"/>
      <c r="Q338" s="237"/>
      <c r="R338" s="237"/>
      <c r="S338" s="237"/>
      <c r="T338" s="237"/>
      <c r="U338" s="237"/>
      <c r="V338" s="237"/>
      <c r="W338" s="237"/>
      <c r="X338" s="237"/>
      <c r="Y338" s="237"/>
      <c r="Z338" s="237"/>
      <c r="AA338" s="237"/>
      <c r="AB338" s="237"/>
      <c r="AC338" s="237"/>
      <c r="AD338" s="237"/>
      <c r="AE338" s="237"/>
      <c r="AF338" s="237"/>
      <c r="AG338" s="237"/>
      <c r="AH338" s="237"/>
      <c r="AI338" s="237"/>
      <c r="AJ338" s="237"/>
      <c r="AK338" s="237"/>
      <c r="AL338" s="237"/>
      <c r="AM338" s="237"/>
      <c r="AN338" s="237"/>
      <c r="AO338" s="237"/>
      <c r="AP338" s="237"/>
      <c r="AQ338" s="237"/>
      <c r="AR338" s="237"/>
      <c r="AS338" s="237"/>
      <c r="AT338" s="237"/>
      <c r="AU338" s="237"/>
      <c r="AV338" s="237"/>
      <c r="AW338" s="237"/>
      <c r="AX338" s="237"/>
      <c r="AY338" s="237"/>
      <c r="AZ338" s="237"/>
      <c r="BA338" s="237"/>
      <c r="BB338" s="237"/>
      <c r="BC338" s="237"/>
      <c r="BD338" s="237"/>
      <c r="BE338" s="237"/>
      <c r="BF338" s="237"/>
      <c r="BG338" s="237"/>
      <c r="BH338" s="237"/>
      <c r="BI338" s="237"/>
      <c r="BJ338" s="237"/>
      <c r="BK338" s="237"/>
      <c r="BL338" s="237"/>
      <c r="BM338" s="240"/>
    </row>
    <row r="339" spans="1:65">
      <c r="A339" s="35"/>
      <c r="B339" s="3" t="s">
        <v>86</v>
      </c>
      <c r="C339" s="33"/>
      <c r="D339" s="13" t="s">
        <v>699</v>
      </c>
      <c r="E339" s="16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2"/>
    </row>
    <row r="340" spans="1:65">
      <c r="A340" s="35"/>
      <c r="B340" s="3" t="s">
        <v>288</v>
      </c>
      <c r="C340" s="33"/>
      <c r="D340" s="13" t="s">
        <v>699</v>
      </c>
      <c r="E340" s="16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2"/>
    </row>
    <row r="341" spans="1:65">
      <c r="A341" s="35"/>
      <c r="B341" s="53" t="s">
        <v>289</v>
      </c>
      <c r="C341" s="54"/>
      <c r="D341" s="52" t="s">
        <v>290</v>
      </c>
      <c r="E341" s="16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2"/>
    </row>
    <row r="342" spans="1:65">
      <c r="B342" s="36"/>
      <c r="C342" s="20"/>
      <c r="D342" s="31"/>
      <c r="BM342" s="62"/>
    </row>
    <row r="343" spans="1:65" ht="19.5">
      <c r="B343" s="37" t="s">
        <v>606</v>
      </c>
      <c r="BM343" s="32" t="s">
        <v>291</v>
      </c>
    </row>
    <row r="344" spans="1:65" ht="19.5">
      <c r="A344" s="28" t="s">
        <v>326</v>
      </c>
      <c r="B344" s="18" t="s">
        <v>115</v>
      </c>
      <c r="C344" s="15" t="s">
        <v>116</v>
      </c>
      <c r="D344" s="16" t="s">
        <v>243</v>
      </c>
      <c r="E344" s="16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</v>
      </c>
    </row>
    <row r="345" spans="1:65">
      <c r="A345" s="35"/>
      <c r="B345" s="19" t="s">
        <v>244</v>
      </c>
      <c r="C345" s="8" t="s">
        <v>244</v>
      </c>
      <c r="D345" s="164" t="s">
        <v>251</v>
      </c>
      <c r="E345" s="16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 t="s">
        <v>3</v>
      </c>
    </row>
    <row r="346" spans="1:65">
      <c r="A346" s="35"/>
      <c r="B346" s="19"/>
      <c r="C346" s="8"/>
      <c r="D346" s="9" t="s">
        <v>101</v>
      </c>
      <c r="E346" s="16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2</v>
      </c>
    </row>
    <row r="347" spans="1:65">
      <c r="A347" s="35"/>
      <c r="B347" s="19"/>
      <c r="C347" s="8"/>
      <c r="D347" s="29"/>
      <c r="E347" s="16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>
        <v>2</v>
      </c>
    </row>
    <row r="348" spans="1:65">
      <c r="A348" s="35"/>
      <c r="B348" s="18">
        <v>1</v>
      </c>
      <c r="C348" s="14">
        <v>1</v>
      </c>
      <c r="D348" s="158" t="s">
        <v>106</v>
      </c>
      <c r="E348" s="16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2">
        <v>1</v>
      </c>
    </row>
    <row r="349" spans="1:65">
      <c r="A349" s="35"/>
      <c r="B349" s="19">
        <v>1</v>
      </c>
      <c r="C349" s="8">
        <v>2</v>
      </c>
      <c r="D349" s="159" t="s">
        <v>106</v>
      </c>
      <c r="E349" s="16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>
        <v>25</v>
      </c>
    </row>
    <row r="350" spans="1:65">
      <c r="A350" s="35"/>
      <c r="B350" s="19">
        <v>1</v>
      </c>
      <c r="C350" s="8">
        <v>3</v>
      </c>
      <c r="D350" s="159" t="s">
        <v>106</v>
      </c>
      <c r="E350" s="166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>
        <v>16</v>
      </c>
    </row>
    <row r="351" spans="1:65">
      <c r="A351" s="35"/>
      <c r="B351" s="19">
        <v>1</v>
      </c>
      <c r="C351" s="8">
        <v>4</v>
      </c>
      <c r="D351" s="159" t="s">
        <v>106</v>
      </c>
      <c r="E351" s="166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 t="s">
        <v>106</v>
      </c>
    </row>
    <row r="352" spans="1:65">
      <c r="A352" s="35"/>
      <c r="B352" s="19">
        <v>1</v>
      </c>
      <c r="C352" s="8">
        <v>5</v>
      </c>
      <c r="D352" s="159" t="s">
        <v>106</v>
      </c>
      <c r="E352" s="16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31</v>
      </c>
    </row>
    <row r="353" spans="1:65">
      <c r="A353" s="35"/>
      <c r="B353" s="19">
        <v>1</v>
      </c>
      <c r="C353" s="8">
        <v>6</v>
      </c>
      <c r="D353" s="159" t="s">
        <v>106</v>
      </c>
      <c r="E353" s="16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62"/>
    </row>
    <row r="354" spans="1:65">
      <c r="A354" s="35"/>
      <c r="B354" s="20" t="s">
        <v>285</v>
      </c>
      <c r="C354" s="12"/>
      <c r="D354" s="26" t="s">
        <v>699</v>
      </c>
      <c r="E354" s="16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62"/>
    </row>
    <row r="355" spans="1:65">
      <c r="A355" s="35"/>
      <c r="B355" s="3" t="s">
        <v>286</v>
      </c>
      <c r="C355" s="33"/>
      <c r="D355" s="11" t="s">
        <v>699</v>
      </c>
      <c r="E355" s="16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62"/>
    </row>
    <row r="356" spans="1:65">
      <c r="A356" s="35"/>
      <c r="B356" s="3" t="s">
        <v>287</v>
      </c>
      <c r="C356" s="33"/>
      <c r="D356" s="27" t="s">
        <v>699</v>
      </c>
      <c r="E356" s="166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2"/>
    </row>
    <row r="357" spans="1:65">
      <c r="A357" s="35"/>
      <c r="B357" s="3" t="s">
        <v>86</v>
      </c>
      <c r="C357" s="33"/>
      <c r="D357" s="13" t="s">
        <v>699</v>
      </c>
      <c r="E357" s="16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2"/>
    </row>
    <row r="358" spans="1:65">
      <c r="A358" s="35"/>
      <c r="B358" s="3" t="s">
        <v>288</v>
      </c>
      <c r="C358" s="33"/>
      <c r="D358" s="13" t="s">
        <v>699</v>
      </c>
      <c r="E358" s="16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2"/>
    </row>
    <row r="359" spans="1:65">
      <c r="A359" s="35"/>
      <c r="B359" s="53" t="s">
        <v>289</v>
      </c>
      <c r="C359" s="54"/>
      <c r="D359" s="52" t="s">
        <v>290</v>
      </c>
      <c r="E359" s="16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2"/>
    </row>
    <row r="360" spans="1:65">
      <c r="B360" s="36"/>
      <c r="C360" s="20"/>
      <c r="D360" s="31"/>
      <c r="BM360" s="62"/>
    </row>
    <row r="361" spans="1:65" ht="15">
      <c r="B361" s="37" t="s">
        <v>607</v>
      </c>
      <c r="BM361" s="32" t="s">
        <v>66</v>
      </c>
    </row>
    <row r="362" spans="1:65" ht="15">
      <c r="A362" s="28" t="s">
        <v>112</v>
      </c>
      <c r="B362" s="18" t="s">
        <v>115</v>
      </c>
      <c r="C362" s="15" t="s">
        <v>116</v>
      </c>
      <c r="D362" s="16" t="s">
        <v>243</v>
      </c>
      <c r="E362" s="17" t="s">
        <v>243</v>
      </c>
      <c r="F362" s="17" t="s">
        <v>243</v>
      </c>
      <c r="G362" s="17" t="s">
        <v>243</v>
      </c>
      <c r="H362" s="17" t="s">
        <v>243</v>
      </c>
      <c r="I362" s="17" t="s">
        <v>243</v>
      </c>
      <c r="J362" s="17" t="s">
        <v>243</v>
      </c>
      <c r="K362" s="17" t="s">
        <v>243</v>
      </c>
      <c r="L362" s="17" t="s">
        <v>243</v>
      </c>
      <c r="M362" s="17" t="s">
        <v>243</v>
      </c>
      <c r="N362" s="17" t="s">
        <v>243</v>
      </c>
      <c r="O362" s="17" t="s">
        <v>243</v>
      </c>
      <c r="P362" s="17" t="s">
        <v>243</v>
      </c>
      <c r="Q362" s="17" t="s">
        <v>243</v>
      </c>
      <c r="R362" s="17" t="s">
        <v>243</v>
      </c>
      <c r="S362" s="17" t="s">
        <v>243</v>
      </c>
      <c r="T362" s="17" t="s">
        <v>243</v>
      </c>
      <c r="U362" s="166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2">
        <v>1</v>
      </c>
    </row>
    <row r="363" spans="1:65">
      <c r="A363" s="35"/>
      <c r="B363" s="19" t="s">
        <v>244</v>
      </c>
      <c r="C363" s="8" t="s">
        <v>244</v>
      </c>
      <c r="D363" s="164" t="s">
        <v>246</v>
      </c>
      <c r="E363" s="165" t="s">
        <v>248</v>
      </c>
      <c r="F363" s="165" t="s">
        <v>249</v>
      </c>
      <c r="G363" s="165" t="s">
        <v>251</v>
      </c>
      <c r="H363" s="165" t="s">
        <v>257</v>
      </c>
      <c r="I363" s="165" t="s">
        <v>258</v>
      </c>
      <c r="J363" s="165" t="s">
        <v>260</v>
      </c>
      <c r="K363" s="165" t="s">
        <v>307</v>
      </c>
      <c r="L363" s="165" t="s">
        <v>261</v>
      </c>
      <c r="M363" s="165" t="s">
        <v>263</v>
      </c>
      <c r="N363" s="165" t="s">
        <v>264</v>
      </c>
      <c r="O363" s="165" t="s">
        <v>265</v>
      </c>
      <c r="P363" s="165" t="s">
        <v>267</v>
      </c>
      <c r="Q363" s="165" t="s">
        <v>270</v>
      </c>
      <c r="R363" s="165" t="s">
        <v>271</v>
      </c>
      <c r="S363" s="165" t="s">
        <v>275</v>
      </c>
      <c r="T363" s="165" t="s">
        <v>276</v>
      </c>
      <c r="U363" s="166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2" t="s">
        <v>1</v>
      </c>
    </row>
    <row r="364" spans="1:65">
      <c r="A364" s="35"/>
      <c r="B364" s="19"/>
      <c r="C364" s="8"/>
      <c r="D364" s="9" t="s">
        <v>101</v>
      </c>
      <c r="E364" s="10" t="s">
        <v>101</v>
      </c>
      <c r="F364" s="10" t="s">
        <v>101</v>
      </c>
      <c r="G364" s="10" t="s">
        <v>101</v>
      </c>
      <c r="H364" s="10" t="s">
        <v>101</v>
      </c>
      <c r="I364" s="10" t="s">
        <v>101</v>
      </c>
      <c r="J364" s="10" t="s">
        <v>101</v>
      </c>
      <c r="K364" s="10" t="s">
        <v>101</v>
      </c>
      <c r="L364" s="10" t="s">
        <v>101</v>
      </c>
      <c r="M364" s="10" t="s">
        <v>101</v>
      </c>
      <c r="N364" s="10" t="s">
        <v>101</v>
      </c>
      <c r="O364" s="10" t="s">
        <v>101</v>
      </c>
      <c r="P364" s="10" t="s">
        <v>101</v>
      </c>
      <c r="Q364" s="10" t="s">
        <v>101</v>
      </c>
      <c r="R364" s="10" t="s">
        <v>101</v>
      </c>
      <c r="S364" s="10" t="s">
        <v>101</v>
      </c>
      <c r="T364" s="10" t="s">
        <v>101</v>
      </c>
      <c r="U364" s="166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3</v>
      </c>
    </row>
    <row r="365" spans="1:65">
      <c r="A365" s="35"/>
      <c r="B365" s="19"/>
      <c r="C365" s="8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166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>
        <v>3</v>
      </c>
    </row>
    <row r="366" spans="1:65">
      <c r="A366" s="35"/>
      <c r="B366" s="18">
        <v>1</v>
      </c>
      <c r="C366" s="14">
        <v>1</v>
      </c>
      <c r="D366" s="254">
        <v>0.81999999999999984</v>
      </c>
      <c r="E366" s="254">
        <v>0.85000000000000009</v>
      </c>
      <c r="F366" s="270">
        <v>0.85699999999999998</v>
      </c>
      <c r="G366" s="262">
        <v>0.91</v>
      </c>
      <c r="H366" s="270">
        <v>0.84</v>
      </c>
      <c r="I366" s="254">
        <v>0.86</v>
      </c>
      <c r="J366" s="270">
        <v>0.81999999999999984</v>
      </c>
      <c r="K366" s="254">
        <v>0.85787999999999998</v>
      </c>
      <c r="L366" s="254">
        <v>0.8658149368000001</v>
      </c>
      <c r="M366" s="254">
        <v>0.81999999999999984</v>
      </c>
      <c r="N366" s="254">
        <v>0.85000000000000009</v>
      </c>
      <c r="O366" s="254">
        <v>0.86</v>
      </c>
      <c r="P366" s="254">
        <v>0.85000000000000009</v>
      </c>
      <c r="Q366" s="254">
        <v>0.86999999999999988</v>
      </c>
      <c r="R366" s="254">
        <v>0.82699999999999996</v>
      </c>
      <c r="S366" s="254">
        <v>0.84</v>
      </c>
      <c r="T366" s="273">
        <v>0.71</v>
      </c>
      <c r="U366" s="233"/>
      <c r="V366" s="234"/>
      <c r="W366" s="234"/>
      <c r="X366" s="234"/>
      <c r="Y366" s="234"/>
      <c r="Z366" s="234"/>
      <c r="AA366" s="234"/>
      <c r="AB366" s="234"/>
      <c r="AC366" s="234"/>
      <c r="AD366" s="234"/>
      <c r="AE366" s="234"/>
      <c r="AF366" s="234"/>
      <c r="AG366" s="234"/>
      <c r="AH366" s="234"/>
      <c r="AI366" s="234"/>
      <c r="AJ366" s="234"/>
      <c r="AK366" s="234"/>
      <c r="AL366" s="234"/>
      <c r="AM366" s="234"/>
      <c r="AN366" s="234"/>
      <c r="AO366" s="234"/>
      <c r="AP366" s="234"/>
      <c r="AQ366" s="234"/>
      <c r="AR366" s="234"/>
      <c r="AS366" s="234"/>
      <c r="AT366" s="234"/>
      <c r="AU366" s="234"/>
      <c r="AV366" s="234"/>
      <c r="AW366" s="234"/>
      <c r="AX366" s="234"/>
      <c r="AY366" s="234"/>
      <c r="AZ366" s="234"/>
      <c r="BA366" s="234"/>
      <c r="BB366" s="234"/>
      <c r="BC366" s="234"/>
      <c r="BD366" s="234"/>
      <c r="BE366" s="234"/>
      <c r="BF366" s="234"/>
      <c r="BG366" s="234"/>
      <c r="BH366" s="234"/>
      <c r="BI366" s="234"/>
      <c r="BJ366" s="234"/>
      <c r="BK366" s="234"/>
      <c r="BL366" s="234"/>
      <c r="BM366" s="255">
        <v>1</v>
      </c>
    </row>
    <row r="367" spans="1:65">
      <c r="A367" s="35"/>
      <c r="B367" s="19">
        <v>1</v>
      </c>
      <c r="C367" s="8">
        <v>2</v>
      </c>
      <c r="D367" s="256">
        <v>0.81999999999999984</v>
      </c>
      <c r="E367" s="256">
        <v>0.85000000000000009</v>
      </c>
      <c r="F367" s="271">
        <v>0.85499999999999998</v>
      </c>
      <c r="G367" s="263">
        <v>0.91</v>
      </c>
      <c r="H367" s="271">
        <v>0.84</v>
      </c>
      <c r="I367" s="256">
        <v>0.86</v>
      </c>
      <c r="J367" s="271">
        <v>0.84</v>
      </c>
      <c r="K367" s="256">
        <v>0.85697999999999985</v>
      </c>
      <c r="L367" s="256">
        <v>0.86362106040000008</v>
      </c>
      <c r="M367" s="256">
        <v>0.83</v>
      </c>
      <c r="N367" s="256">
        <v>0.85000000000000009</v>
      </c>
      <c r="O367" s="256">
        <v>0.88</v>
      </c>
      <c r="P367" s="256">
        <v>0.86</v>
      </c>
      <c r="Q367" s="256">
        <v>0.85000000000000009</v>
      </c>
      <c r="R367" s="256">
        <v>0.8</v>
      </c>
      <c r="S367" s="256">
        <v>0.84</v>
      </c>
      <c r="T367" s="256">
        <v>0.81000000000000016</v>
      </c>
      <c r="U367" s="233"/>
      <c r="V367" s="234"/>
      <c r="W367" s="234"/>
      <c r="X367" s="234"/>
      <c r="Y367" s="234"/>
      <c r="Z367" s="234"/>
      <c r="AA367" s="234"/>
      <c r="AB367" s="234"/>
      <c r="AC367" s="234"/>
      <c r="AD367" s="234"/>
      <c r="AE367" s="234"/>
      <c r="AF367" s="234"/>
      <c r="AG367" s="234"/>
      <c r="AH367" s="234"/>
      <c r="AI367" s="234"/>
      <c r="AJ367" s="234"/>
      <c r="AK367" s="234"/>
      <c r="AL367" s="234"/>
      <c r="AM367" s="234"/>
      <c r="AN367" s="234"/>
      <c r="AO367" s="234"/>
      <c r="AP367" s="234"/>
      <c r="AQ367" s="234"/>
      <c r="AR367" s="234"/>
      <c r="AS367" s="234"/>
      <c r="AT367" s="234"/>
      <c r="AU367" s="234"/>
      <c r="AV367" s="234"/>
      <c r="AW367" s="234"/>
      <c r="AX367" s="234"/>
      <c r="AY367" s="234"/>
      <c r="AZ367" s="234"/>
      <c r="BA367" s="234"/>
      <c r="BB367" s="234"/>
      <c r="BC367" s="234"/>
      <c r="BD367" s="234"/>
      <c r="BE367" s="234"/>
      <c r="BF367" s="234"/>
      <c r="BG367" s="234"/>
      <c r="BH367" s="234"/>
      <c r="BI367" s="234"/>
      <c r="BJ367" s="234"/>
      <c r="BK367" s="234"/>
      <c r="BL367" s="234"/>
      <c r="BM367" s="255">
        <v>10</v>
      </c>
    </row>
    <row r="368" spans="1:65">
      <c r="A368" s="35"/>
      <c r="B368" s="19">
        <v>1</v>
      </c>
      <c r="C368" s="8">
        <v>3</v>
      </c>
      <c r="D368" s="256">
        <v>0.83</v>
      </c>
      <c r="E368" s="256">
        <v>0.85000000000000009</v>
      </c>
      <c r="F368" s="271">
        <v>0.84899999999999998</v>
      </c>
      <c r="G368" s="263">
        <v>0.91</v>
      </c>
      <c r="H368" s="271">
        <v>0.81999999999999984</v>
      </c>
      <c r="I368" s="256">
        <v>0.86</v>
      </c>
      <c r="J368" s="271">
        <v>0.85000000000000009</v>
      </c>
      <c r="K368" s="271">
        <v>0.87278000000000011</v>
      </c>
      <c r="L368" s="27">
        <v>0.87375358049999996</v>
      </c>
      <c r="M368" s="27">
        <v>0.81999999999999984</v>
      </c>
      <c r="N368" s="27">
        <v>0.84</v>
      </c>
      <c r="O368" s="27">
        <v>0.86</v>
      </c>
      <c r="P368" s="27">
        <v>0.85000000000000009</v>
      </c>
      <c r="Q368" s="27">
        <v>0.83</v>
      </c>
      <c r="R368" s="27">
        <v>0.83</v>
      </c>
      <c r="S368" s="27">
        <v>0.84</v>
      </c>
      <c r="T368" s="27">
        <v>0.81000000000000016</v>
      </c>
      <c r="U368" s="233"/>
      <c r="V368" s="234"/>
      <c r="W368" s="234"/>
      <c r="X368" s="234"/>
      <c r="Y368" s="234"/>
      <c r="Z368" s="234"/>
      <c r="AA368" s="234"/>
      <c r="AB368" s="234"/>
      <c r="AC368" s="234"/>
      <c r="AD368" s="234"/>
      <c r="AE368" s="234"/>
      <c r="AF368" s="234"/>
      <c r="AG368" s="234"/>
      <c r="AH368" s="234"/>
      <c r="AI368" s="234"/>
      <c r="AJ368" s="234"/>
      <c r="AK368" s="234"/>
      <c r="AL368" s="234"/>
      <c r="AM368" s="234"/>
      <c r="AN368" s="234"/>
      <c r="AO368" s="234"/>
      <c r="AP368" s="234"/>
      <c r="AQ368" s="234"/>
      <c r="AR368" s="234"/>
      <c r="AS368" s="234"/>
      <c r="AT368" s="234"/>
      <c r="AU368" s="234"/>
      <c r="AV368" s="234"/>
      <c r="AW368" s="234"/>
      <c r="AX368" s="234"/>
      <c r="AY368" s="234"/>
      <c r="AZ368" s="234"/>
      <c r="BA368" s="234"/>
      <c r="BB368" s="234"/>
      <c r="BC368" s="234"/>
      <c r="BD368" s="234"/>
      <c r="BE368" s="234"/>
      <c r="BF368" s="234"/>
      <c r="BG368" s="234"/>
      <c r="BH368" s="234"/>
      <c r="BI368" s="234"/>
      <c r="BJ368" s="234"/>
      <c r="BK368" s="234"/>
      <c r="BL368" s="234"/>
      <c r="BM368" s="255">
        <v>16</v>
      </c>
    </row>
    <row r="369" spans="1:65">
      <c r="A369" s="35"/>
      <c r="B369" s="19">
        <v>1</v>
      </c>
      <c r="C369" s="8">
        <v>4</v>
      </c>
      <c r="D369" s="256">
        <v>0.81999999999999984</v>
      </c>
      <c r="E369" s="256">
        <v>0.85000000000000009</v>
      </c>
      <c r="F369" s="271">
        <v>0.85799999999999987</v>
      </c>
      <c r="G369" s="263">
        <v>0.91999999999999993</v>
      </c>
      <c r="H369" s="271">
        <v>0.81000000000000016</v>
      </c>
      <c r="I369" s="256">
        <v>0.88</v>
      </c>
      <c r="J369" s="271">
        <v>0.85000000000000009</v>
      </c>
      <c r="K369" s="271">
        <v>0.85416999999999987</v>
      </c>
      <c r="L369" s="27">
        <v>0.86718934260000013</v>
      </c>
      <c r="M369" s="27">
        <v>0.83</v>
      </c>
      <c r="N369" s="27">
        <v>0.85000000000000009</v>
      </c>
      <c r="O369" s="27">
        <v>0.86999999999999988</v>
      </c>
      <c r="P369" s="27">
        <v>0.85000000000000009</v>
      </c>
      <c r="Q369" s="27">
        <v>0.84</v>
      </c>
      <c r="R369" s="27">
        <v>0.80200000000000016</v>
      </c>
      <c r="S369" s="27">
        <v>0.85000000000000009</v>
      </c>
      <c r="T369" s="27">
        <v>0.81999999999999984</v>
      </c>
      <c r="U369" s="233"/>
      <c r="V369" s="234"/>
      <c r="W369" s="234"/>
      <c r="X369" s="234"/>
      <c r="Y369" s="234"/>
      <c r="Z369" s="234"/>
      <c r="AA369" s="234"/>
      <c r="AB369" s="234"/>
      <c r="AC369" s="234"/>
      <c r="AD369" s="234"/>
      <c r="AE369" s="234"/>
      <c r="AF369" s="234"/>
      <c r="AG369" s="234"/>
      <c r="AH369" s="234"/>
      <c r="AI369" s="234"/>
      <c r="AJ369" s="234"/>
      <c r="AK369" s="234"/>
      <c r="AL369" s="234"/>
      <c r="AM369" s="234"/>
      <c r="AN369" s="234"/>
      <c r="AO369" s="234"/>
      <c r="AP369" s="234"/>
      <c r="AQ369" s="234"/>
      <c r="AR369" s="234"/>
      <c r="AS369" s="234"/>
      <c r="AT369" s="234"/>
      <c r="AU369" s="234"/>
      <c r="AV369" s="234"/>
      <c r="AW369" s="234"/>
      <c r="AX369" s="234"/>
      <c r="AY369" s="234"/>
      <c r="AZ369" s="234"/>
      <c r="BA369" s="234"/>
      <c r="BB369" s="234"/>
      <c r="BC369" s="234"/>
      <c r="BD369" s="234"/>
      <c r="BE369" s="234"/>
      <c r="BF369" s="234"/>
      <c r="BG369" s="234"/>
      <c r="BH369" s="234"/>
      <c r="BI369" s="234"/>
      <c r="BJ369" s="234"/>
      <c r="BK369" s="234"/>
      <c r="BL369" s="234"/>
      <c r="BM369" s="255">
        <v>0.84363775844166677</v>
      </c>
    </row>
    <row r="370" spans="1:65">
      <c r="A370" s="35"/>
      <c r="B370" s="19">
        <v>1</v>
      </c>
      <c r="C370" s="8">
        <v>5</v>
      </c>
      <c r="D370" s="256">
        <v>0.83</v>
      </c>
      <c r="E370" s="256">
        <v>0.86</v>
      </c>
      <c r="F370" s="256">
        <v>0.85000000000000009</v>
      </c>
      <c r="G370" s="263">
        <v>0.91999999999999993</v>
      </c>
      <c r="H370" s="256">
        <v>0.83</v>
      </c>
      <c r="I370" s="256">
        <v>0.88</v>
      </c>
      <c r="J370" s="256">
        <v>0.84</v>
      </c>
      <c r="K370" s="256">
        <v>0.83811999999999998</v>
      </c>
      <c r="L370" s="256">
        <v>0.87601563659999993</v>
      </c>
      <c r="M370" s="256">
        <v>0.83</v>
      </c>
      <c r="N370" s="256">
        <v>0.86999999999999988</v>
      </c>
      <c r="O370" s="256">
        <v>0.86999999999999988</v>
      </c>
      <c r="P370" s="256">
        <v>0.84</v>
      </c>
      <c r="Q370" s="256">
        <v>0.83</v>
      </c>
      <c r="R370" s="256">
        <v>0.81000000000000016</v>
      </c>
      <c r="S370" s="256">
        <v>0.85000000000000009</v>
      </c>
      <c r="T370" s="256">
        <v>0.81999999999999984</v>
      </c>
      <c r="U370" s="233"/>
      <c r="V370" s="234"/>
      <c r="W370" s="234"/>
      <c r="X370" s="234"/>
      <c r="Y370" s="234"/>
      <c r="Z370" s="234"/>
      <c r="AA370" s="234"/>
      <c r="AB370" s="234"/>
      <c r="AC370" s="234"/>
      <c r="AD370" s="234"/>
      <c r="AE370" s="234"/>
      <c r="AF370" s="234"/>
      <c r="AG370" s="234"/>
      <c r="AH370" s="234"/>
      <c r="AI370" s="234"/>
      <c r="AJ370" s="234"/>
      <c r="AK370" s="234"/>
      <c r="AL370" s="234"/>
      <c r="AM370" s="234"/>
      <c r="AN370" s="234"/>
      <c r="AO370" s="234"/>
      <c r="AP370" s="234"/>
      <c r="AQ370" s="234"/>
      <c r="AR370" s="234"/>
      <c r="AS370" s="234"/>
      <c r="AT370" s="234"/>
      <c r="AU370" s="234"/>
      <c r="AV370" s="234"/>
      <c r="AW370" s="234"/>
      <c r="AX370" s="234"/>
      <c r="AY370" s="234"/>
      <c r="AZ370" s="234"/>
      <c r="BA370" s="234"/>
      <c r="BB370" s="234"/>
      <c r="BC370" s="234"/>
      <c r="BD370" s="234"/>
      <c r="BE370" s="234"/>
      <c r="BF370" s="234"/>
      <c r="BG370" s="234"/>
      <c r="BH370" s="234"/>
      <c r="BI370" s="234"/>
      <c r="BJ370" s="234"/>
      <c r="BK370" s="234"/>
      <c r="BL370" s="234"/>
      <c r="BM370" s="255">
        <v>27</v>
      </c>
    </row>
    <row r="371" spans="1:65">
      <c r="A371" s="35"/>
      <c r="B371" s="19">
        <v>1</v>
      </c>
      <c r="C371" s="8">
        <v>6</v>
      </c>
      <c r="D371" s="256">
        <v>0.83</v>
      </c>
      <c r="E371" s="256">
        <v>0.85000000000000009</v>
      </c>
      <c r="F371" s="256">
        <v>0.85299999999999998</v>
      </c>
      <c r="G371" s="263">
        <v>0.91999999999999993</v>
      </c>
      <c r="H371" s="256">
        <v>0.81999999999999984</v>
      </c>
      <c r="I371" s="256">
        <v>0.86</v>
      </c>
      <c r="J371" s="256">
        <v>0.84</v>
      </c>
      <c r="K371" s="256">
        <v>0.86606000000000005</v>
      </c>
      <c r="L371" s="256">
        <v>0.86984025350000005</v>
      </c>
      <c r="M371" s="256">
        <v>0.81999999999999984</v>
      </c>
      <c r="N371" s="256">
        <v>0.85000000000000009</v>
      </c>
      <c r="O371" s="256">
        <v>0.86</v>
      </c>
      <c r="P371" s="256">
        <v>0.85000000000000009</v>
      </c>
      <c r="Q371" s="256">
        <v>0.83</v>
      </c>
      <c r="R371" s="256">
        <v>0.81200000000000006</v>
      </c>
      <c r="S371" s="256">
        <v>0.85000000000000009</v>
      </c>
      <c r="T371" s="256">
        <v>0.81000000000000016</v>
      </c>
      <c r="U371" s="233"/>
      <c r="V371" s="234"/>
      <c r="W371" s="234"/>
      <c r="X371" s="234"/>
      <c r="Y371" s="234"/>
      <c r="Z371" s="234"/>
      <c r="AA371" s="234"/>
      <c r="AB371" s="234"/>
      <c r="AC371" s="234"/>
      <c r="AD371" s="234"/>
      <c r="AE371" s="234"/>
      <c r="AF371" s="234"/>
      <c r="AG371" s="234"/>
      <c r="AH371" s="234"/>
      <c r="AI371" s="234"/>
      <c r="AJ371" s="234"/>
      <c r="AK371" s="234"/>
      <c r="AL371" s="234"/>
      <c r="AM371" s="234"/>
      <c r="AN371" s="234"/>
      <c r="AO371" s="234"/>
      <c r="AP371" s="234"/>
      <c r="AQ371" s="234"/>
      <c r="AR371" s="234"/>
      <c r="AS371" s="234"/>
      <c r="AT371" s="234"/>
      <c r="AU371" s="234"/>
      <c r="AV371" s="234"/>
      <c r="AW371" s="234"/>
      <c r="AX371" s="234"/>
      <c r="AY371" s="234"/>
      <c r="AZ371" s="234"/>
      <c r="BA371" s="234"/>
      <c r="BB371" s="234"/>
      <c r="BC371" s="234"/>
      <c r="BD371" s="234"/>
      <c r="BE371" s="234"/>
      <c r="BF371" s="234"/>
      <c r="BG371" s="234"/>
      <c r="BH371" s="234"/>
      <c r="BI371" s="234"/>
      <c r="BJ371" s="234"/>
      <c r="BK371" s="234"/>
      <c r="BL371" s="234"/>
      <c r="BM371" s="63"/>
    </row>
    <row r="372" spans="1:65">
      <c r="A372" s="35"/>
      <c r="B372" s="20" t="s">
        <v>285</v>
      </c>
      <c r="C372" s="12"/>
      <c r="D372" s="257">
        <v>0.82499999999999984</v>
      </c>
      <c r="E372" s="257">
        <v>0.8516666666666669</v>
      </c>
      <c r="F372" s="257">
        <v>0.85366666666666668</v>
      </c>
      <c r="G372" s="257">
        <v>0.91500000000000004</v>
      </c>
      <c r="H372" s="257">
        <v>0.82666666666666655</v>
      </c>
      <c r="I372" s="257">
        <v>0.8666666666666667</v>
      </c>
      <c r="J372" s="257">
        <v>0.84</v>
      </c>
      <c r="K372" s="257">
        <v>0.85766500000000001</v>
      </c>
      <c r="L372" s="257">
        <v>0.86937246839999993</v>
      </c>
      <c r="M372" s="257">
        <v>0.82499999999999984</v>
      </c>
      <c r="N372" s="257">
        <v>0.85166666666666657</v>
      </c>
      <c r="O372" s="257">
        <v>0.8666666666666667</v>
      </c>
      <c r="P372" s="257">
        <v>0.85</v>
      </c>
      <c r="Q372" s="257">
        <v>0.84166666666666667</v>
      </c>
      <c r="R372" s="257">
        <v>0.8135</v>
      </c>
      <c r="S372" s="257">
        <v>0.84500000000000008</v>
      </c>
      <c r="T372" s="257">
        <v>0.79666666666666675</v>
      </c>
      <c r="U372" s="233"/>
      <c r="V372" s="234"/>
      <c r="W372" s="234"/>
      <c r="X372" s="234"/>
      <c r="Y372" s="234"/>
      <c r="Z372" s="234"/>
      <c r="AA372" s="234"/>
      <c r="AB372" s="234"/>
      <c r="AC372" s="234"/>
      <c r="AD372" s="234"/>
      <c r="AE372" s="234"/>
      <c r="AF372" s="234"/>
      <c r="AG372" s="234"/>
      <c r="AH372" s="234"/>
      <c r="AI372" s="234"/>
      <c r="AJ372" s="234"/>
      <c r="AK372" s="234"/>
      <c r="AL372" s="234"/>
      <c r="AM372" s="234"/>
      <c r="AN372" s="234"/>
      <c r="AO372" s="234"/>
      <c r="AP372" s="234"/>
      <c r="AQ372" s="234"/>
      <c r="AR372" s="234"/>
      <c r="AS372" s="234"/>
      <c r="AT372" s="234"/>
      <c r="AU372" s="234"/>
      <c r="AV372" s="234"/>
      <c r="AW372" s="234"/>
      <c r="AX372" s="234"/>
      <c r="AY372" s="234"/>
      <c r="AZ372" s="234"/>
      <c r="BA372" s="234"/>
      <c r="BB372" s="234"/>
      <c r="BC372" s="234"/>
      <c r="BD372" s="234"/>
      <c r="BE372" s="234"/>
      <c r="BF372" s="234"/>
      <c r="BG372" s="234"/>
      <c r="BH372" s="234"/>
      <c r="BI372" s="234"/>
      <c r="BJ372" s="234"/>
      <c r="BK372" s="234"/>
      <c r="BL372" s="234"/>
      <c r="BM372" s="63"/>
    </row>
    <row r="373" spans="1:65">
      <c r="A373" s="35"/>
      <c r="B373" s="3" t="s">
        <v>286</v>
      </c>
      <c r="C373" s="33"/>
      <c r="D373" s="27">
        <v>0.82499999999999996</v>
      </c>
      <c r="E373" s="27">
        <v>0.85000000000000009</v>
      </c>
      <c r="F373" s="27">
        <v>0.85399999999999998</v>
      </c>
      <c r="G373" s="27">
        <v>0.91500000000000004</v>
      </c>
      <c r="H373" s="27">
        <v>0.82499999999999996</v>
      </c>
      <c r="I373" s="27">
        <v>0.86</v>
      </c>
      <c r="J373" s="27">
        <v>0.84</v>
      </c>
      <c r="K373" s="27">
        <v>0.85742999999999991</v>
      </c>
      <c r="L373" s="27">
        <v>0.86851479805000009</v>
      </c>
      <c r="M373" s="27">
        <v>0.82499999999999996</v>
      </c>
      <c r="N373" s="27">
        <v>0.85000000000000009</v>
      </c>
      <c r="O373" s="27">
        <v>0.86499999999999999</v>
      </c>
      <c r="P373" s="27">
        <v>0.85000000000000009</v>
      </c>
      <c r="Q373" s="27">
        <v>0.83499999999999996</v>
      </c>
      <c r="R373" s="27">
        <v>0.81100000000000017</v>
      </c>
      <c r="S373" s="27">
        <v>0.84499999999999997</v>
      </c>
      <c r="T373" s="27">
        <v>0.81000000000000016</v>
      </c>
      <c r="U373" s="233"/>
      <c r="V373" s="234"/>
      <c r="W373" s="234"/>
      <c r="X373" s="234"/>
      <c r="Y373" s="234"/>
      <c r="Z373" s="234"/>
      <c r="AA373" s="234"/>
      <c r="AB373" s="234"/>
      <c r="AC373" s="234"/>
      <c r="AD373" s="234"/>
      <c r="AE373" s="234"/>
      <c r="AF373" s="234"/>
      <c r="AG373" s="234"/>
      <c r="AH373" s="234"/>
      <c r="AI373" s="234"/>
      <c r="AJ373" s="234"/>
      <c r="AK373" s="234"/>
      <c r="AL373" s="234"/>
      <c r="AM373" s="234"/>
      <c r="AN373" s="234"/>
      <c r="AO373" s="234"/>
      <c r="AP373" s="234"/>
      <c r="AQ373" s="234"/>
      <c r="AR373" s="234"/>
      <c r="AS373" s="234"/>
      <c r="AT373" s="234"/>
      <c r="AU373" s="234"/>
      <c r="AV373" s="234"/>
      <c r="AW373" s="234"/>
      <c r="AX373" s="234"/>
      <c r="AY373" s="234"/>
      <c r="AZ373" s="234"/>
      <c r="BA373" s="234"/>
      <c r="BB373" s="234"/>
      <c r="BC373" s="234"/>
      <c r="BD373" s="234"/>
      <c r="BE373" s="234"/>
      <c r="BF373" s="234"/>
      <c r="BG373" s="234"/>
      <c r="BH373" s="234"/>
      <c r="BI373" s="234"/>
      <c r="BJ373" s="234"/>
      <c r="BK373" s="234"/>
      <c r="BL373" s="234"/>
      <c r="BM373" s="63"/>
    </row>
    <row r="374" spans="1:65">
      <c r="A374" s="35"/>
      <c r="B374" s="3" t="s">
        <v>287</v>
      </c>
      <c r="C374" s="33"/>
      <c r="D374" s="27">
        <v>5.4772255750517264E-3</v>
      </c>
      <c r="E374" s="27">
        <v>4.082482904638589E-3</v>
      </c>
      <c r="F374" s="27">
        <v>3.6696957185393905E-3</v>
      </c>
      <c r="G374" s="27">
        <v>5.4772255750516049E-3</v>
      </c>
      <c r="H374" s="27">
        <v>1.211060141638994E-2</v>
      </c>
      <c r="I374" s="27">
        <v>1.0327955589886455E-2</v>
      </c>
      <c r="J374" s="27">
        <v>1.0954451150103415E-2</v>
      </c>
      <c r="K374" s="27">
        <v>1.1778597115106757E-2</v>
      </c>
      <c r="L374" s="27">
        <v>4.7758855344768114E-3</v>
      </c>
      <c r="M374" s="27">
        <v>5.4772255750517264E-3</v>
      </c>
      <c r="N374" s="27">
        <v>9.8319208025017032E-3</v>
      </c>
      <c r="O374" s="27">
        <v>8.1649658092772491E-3</v>
      </c>
      <c r="P374" s="27">
        <v>6.324555320336764E-3</v>
      </c>
      <c r="Q374" s="27">
        <v>1.6020819787597208E-2</v>
      </c>
      <c r="R374" s="27">
        <v>1.2517987058628806E-2</v>
      </c>
      <c r="S374" s="27">
        <v>5.4772255750517264E-3</v>
      </c>
      <c r="T374" s="27">
        <v>4.2739521132865624E-2</v>
      </c>
      <c r="U374" s="233"/>
      <c r="V374" s="234"/>
      <c r="W374" s="234"/>
      <c r="X374" s="234"/>
      <c r="Y374" s="234"/>
      <c r="Z374" s="234"/>
      <c r="AA374" s="234"/>
      <c r="AB374" s="234"/>
      <c r="AC374" s="234"/>
      <c r="AD374" s="234"/>
      <c r="AE374" s="234"/>
      <c r="AF374" s="234"/>
      <c r="AG374" s="234"/>
      <c r="AH374" s="234"/>
      <c r="AI374" s="234"/>
      <c r="AJ374" s="234"/>
      <c r="AK374" s="234"/>
      <c r="AL374" s="234"/>
      <c r="AM374" s="234"/>
      <c r="AN374" s="234"/>
      <c r="AO374" s="234"/>
      <c r="AP374" s="234"/>
      <c r="AQ374" s="234"/>
      <c r="AR374" s="234"/>
      <c r="AS374" s="234"/>
      <c r="AT374" s="234"/>
      <c r="AU374" s="234"/>
      <c r="AV374" s="234"/>
      <c r="AW374" s="234"/>
      <c r="AX374" s="234"/>
      <c r="AY374" s="234"/>
      <c r="AZ374" s="234"/>
      <c r="BA374" s="234"/>
      <c r="BB374" s="234"/>
      <c r="BC374" s="234"/>
      <c r="BD374" s="234"/>
      <c r="BE374" s="234"/>
      <c r="BF374" s="234"/>
      <c r="BG374" s="234"/>
      <c r="BH374" s="234"/>
      <c r="BI374" s="234"/>
      <c r="BJ374" s="234"/>
      <c r="BK374" s="234"/>
      <c r="BL374" s="234"/>
      <c r="BM374" s="63"/>
    </row>
    <row r="375" spans="1:65">
      <c r="A375" s="35"/>
      <c r="B375" s="3" t="s">
        <v>86</v>
      </c>
      <c r="C375" s="33"/>
      <c r="D375" s="13">
        <v>6.6390613030930029E-3</v>
      </c>
      <c r="E375" s="13">
        <v>4.7935220015325889E-3</v>
      </c>
      <c r="F375" s="13">
        <v>4.2987454727130697E-3</v>
      </c>
      <c r="G375" s="13">
        <v>5.9860388798378197E-3</v>
      </c>
      <c r="H375" s="13">
        <v>1.4649921068213639E-2</v>
      </c>
      <c r="I375" s="13">
        <v>1.1916871834484371E-2</v>
      </c>
      <c r="J375" s="13">
        <v>1.3041013273932638E-2</v>
      </c>
      <c r="K375" s="13">
        <v>1.373333074697785E-2</v>
      </c>
      <c r="L375" s="13">
        <v>5.4934860581292502E-3</v>
      </c>
      <c r="M375" s="13">
        <v>6.6390613030930029E-3</v>
      </c>
      <c r="N375" s="13">
        <v>1.1544329709395347E-2</v>
      </c>
      <c r="O375" s="13">
        <v>9.4211143953199031E-3</v>
      </c>
      <c r="P375" s="13">
        <v>7.4406533180432517E-3</v>
      </c>
      <c r="Q375" s="13">
        <v>1.9034637371402624E-2</v>
      </c>
      <c r="R375" s="13">
        <v>1.5387814454368539E-2</v>
      </c>
      <c r="S375" s="13">
        <v>6.481923757457664E-3</v>
      </c>
      <c r="T375" s="13">
        <v>5.3647934476400358E-2</v>
      </c>
      <c r="U375" s="166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2"/>
    </row>
    <row r="376" spans="1:65">
      <c r="A376" s="35"/>
      <c r="B376" s="3" t="s">
        <v>288</v>
      </c>
      <c r="C376" s="33"/>
      <c r="D376" s="13">
        <v>-2.2092134041147959E-2</v>
      </c>
      <c r="E376" s="13">
        <v>9.5170091009568747E-3</v>
      </c>
      <c r="F376" s="13">
        <v>1.1887694836614449E-2</v>
      </c>
      <c r="G376" s="13">
        <v>8.458872406345419E-2</v>
      </c>
      <c r="H376" s="13">
        <v>-2.0116562594766463E-2</v>
      </c>
      <c r="I376" s="13">
        <v>2.7297152118390233E-2</v>
      </c>
      <c r="J376" s="13">
        <v>-4.3119910237141568E-3</v>
      </c>
      <c r="K376" s="13">
        <v>1.6627090736483607E-2</v>
      </c>
      <c r="L376" s="13">
        <v>3.0504454904755951E-2</v>
      </c>
      <c r="M376" s="13">
        <v>-2.2092134041147959E-2</v>
      </c>
      <c r="N376" s="13">
        <v>9.5170091009564306E-3</v>
      </c>
      <c r="O376" s="13">
        <v>2.7297152118390233E-2</v>
      </c>
      <c r="P376" s="13">
        <v>7.541437654575045E-3</v>
      </c>
      <c r="Q376" s="13">
        <v>-2.3364195773325491E-3</v>
      </c>
      <c r="R376" s="13">
        <v>-3.5723577021180342E-2</v>
      </c>
      <c r="S376" s="13">
        <v>1.6147233154304441E-3</v>
      </c>
      <c r="T376" s="13">
        <v>-5.5676848629633513E-2</v>
      </c>
      <c r="U376" s="166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2"/>
    </row>
    <row r="377" spans="1:65">
      <c r="A377" s="35"/>
      <c r="B377" s="53" t="s">
        <v>289</v>
      </c>
      <c r="C377" s="54"/>
      <c r="D377" s="52">
        <v>1.01</v>
      </c>
      <c r="E377" s="52">
        <v>7.0000000000000007E-2</v>
      </c>
      <c r="F377" s="52">
        <v>0.15</v>
      </c>
      <c r="G377" s="52">
        <v>2.63</v>
      </c>
      <c r="H377" s="52">
        <v>0.94</v>
      </c>
      <c r="I377" s="52">
        <v>0.67</v>
      </c>
      <c r="J377" s="52">
        <v>0.4</v>
      </c>
      <c r="K377" s="52">
        <v>0.31</v>
      </c>
      <c r="L377" s="52">
        <v>0.78</v>
      </c>
      <c r="M377" s="52">
        <v>1.01</v>
      </c>
      <c r="N377" s="52">
        <v>7.0000000000000007E-2</v>
      </c>
      <c r="O377" s="52">
        <v>0.67</v>
      </c>
      <c r="P377" s="52">
        <v>0</v>
      </c>
      <c r="Q377" s="52">
        <v>0.34</v>
      </c>
      <c r="R377" s="52">
        <v>1.48</v>
      </c>
      <c r="S377" s="52">
        <v>0.2</v>
      </c>
      <c r="T377" s="52">
        <v>2.16</v>
      </c>
      <c r="U377" s="166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2"/>
    </row>
    <row r="378" spans="1:65">
      <c r="B378" s="36"/>
      <c r="C378" s="20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BM378" s="62"/>
    </row>
    <row r="379" spans="1:65" ht="15">
      <c r="B379" s="37" t="s">
        <v>608</v>
      </c>
      <c r="BM379" s="32" t="s">
        <v>66</v>
      </c>
    </row>
    <row r="380" spans="1:65" ht="15">
      <c r="A380" s="28" t="s">
        <v>113</v>
      </c>
      <c r="B380" s="18" t="s">
        <v>115</v>
      </c>
      <c r="C380" s="15" t="s">
        <v>116</v>
      </c>
      <c r="D380" s="16" t="s">
        <v>243</v>
      </c>
      <c r="E380" s="17" t="s">
        <v>243</v>
      </c>
      <c r="F380" s="17" t="s">
        <v>243</v>
      </c>
      <c r="G380" s="17" t="s">
        <v>243</v>
      </c>
      <c r="H380" s="17" t="s">
        <v>243</v>
      </c>
      <c r="I380" s="17" t="s">
        <v>243</v>
      </c>
      <c r="J380" s="17" t="s">
        <v>243</v>
      </c>
      <c r="K380" s="17" t="s">
        <v>243</v>
      </c>
      <c r="L380" s="17" t="s">
        <v>243</v>
      </c>
      <c r="M380" s="17" t="s">
        <v>243</v>
      </c>
      <c r="N380" s="17" t="s">
        <v>243</v>
      </c>
      <c r="O380" s="17" t="s">
        <v>243</v>
      </c>
      <c r="P380" s="17" t="s">
        <v>243</v>
      </c>
      <c r="Q380" s="17" t="s">
        <v>243</v>
      </c>
      <c r="R380" s="17" t="s">
        <v>243</v>
      </c>
      <c r="S380" s="17" t="s">
        <v>243</v>
      </c>
      <c r="T380" s="17" t="s">
        <v>243</v>
      </c>
      <c r="U380" s="166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244</v>
      </c>
      <c r="C381" s="8" t="s">
        <v>244</v>
      </c>
      <c r="D381" s="164" t="s">
        <v>246</v>
      </c>
      <c r="E381" s="165" t="s">
        <v>248</v>
      </c>
      <c r="F381" s="165" t="s">
        <v>249</v>
      </c>
      <c r="G381" s="165" t="s">
        <v>251</v>
      </c>
      <c r="H381" s="165" t="s">
        <v>257</v>
      </c>
      <c r="I381" s="165" t="s">
        <v>258</v>
      </c>
      <c r="J381" s="165" t="s">
        <v>260</v>
      </c>
      <c r="K381" s="165" t="s">
        <v>307</v>
      </c>
      <c r="L381" s="165" t="s">
        <v>261</v>
      </c>
      <c r="M381" s="165" t="s">
        <v>263</v>
      </c>
      <c r="N381" s="165" t="s">
        <v>264</v>
      </c>
      <c r="O381" s="165" t="s">
        <v>265</v>
      </c>
      <c r="P381" s="165" t="s">
        <v>267</v>
      </c>
      <c r="Q381" s="165" t="s">
        <v>270</v>
      </c>
      <c r="R381" s="165" t="s">
        <v>271</v>
      </c>
      <c r="S381" s="165" t="s">
        <v>275</v>
      </c>
      <c r="T381" s="165" t="s">
        <v>276</v>
      </c>
      <c r="U381" s="166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1</v>
      </c>
    </row>
    <row r="382" spans="1:65">
      <c r="A382" s="35"/>
      <c r="B382" s="19"/>
      <c r="C382" s="8"/>
      <c r="D382" s="9" t="s">
        <v>101</v>
      </c>
      <c r="E382" s="10" t="s">
        <v>101</v>
      </c>
      <c r="F382" s="10" t="s">
        <v>101</v>
      </c>
      <c r="G382" s="10" t="s">
        <v>101</v>
      </c>
      <c r="H382" s="10" t="s">
        <v>101</v>
      </c>
      <c r="I382" s="10" t="s">
        <v>101</v>
      </c>
      <c r="J382" s="10" t="s">
        <v>101</v>
      </c>
      <c r="K382" s="10" t="s">
        <v>101</v>
      </c>
      <c r="L382" s="10" t="s">
        <v>101</v>
      </c>
      <c r="M382" s="10" t="s">
        <v>101</v>
      </c>
      <c r="N382" s="10" t="s">
        <v>101</v>
      </c>
      <c r="O382" s="10" t="s">
        <v>101</v>
      </c>
      <c r="P382" s="10" t="s">
        <v>101</v>
      </c>
      <c r="Q382" s="10" t="s">
        <v>101</v>
      </c>
      <c r="R382" s="10" t="s">
        <v>101</v>
      </c>
      <c r="S382" s="10" t="s">
        <v>101</v>
      </c>
      <c r="T382" s="10" t="s">
        <v>101</v>
      </c>
      <c r="U382" s="166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3</v>
      </c>
    </row>
    <row r="383" spans="1:65">
      <c r="A383" s="35"/>
      <c r="B383" s="19"/>
      <c r="C383" s="8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166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3</v>
      </c>
    </row>
    <row r="384" spans="1:65">
      <c r="A384" s="35"/>
      <c r="B384" s="18">
        <v>1</v>
      </c>
      <c r="C384" s="14">
        <v>1</v>
      </c>
      <c r="D384" s="254">
        <v>0.03</v>
      </c>
      <c r="E384" s="254">
        <v>0.03</v>
      </c>
      <c r="F384" s="270">
        <v>0.03</v>
      </c>
      <c r="G384" s="262">
        <v>0.04</v>
      </c>
      <c r="H384" s="270">
        <v>0.03</v>
      </c>
      <c r="I384" s="262">
        <v>0.01</v>
      </c>
      <c r="J384" s="270">
        <v>0.03</v>
      </c>
      <c r="K384" s="262">
        <v>2.4237999999999999E-2</v>
      </c>
      <c r="L384" s="254">
        <v>2.8075692000000003E-2</v>
      </c>
      <c r="M384" s="254">
        <v>0.03</v>
      </c>
      <c r="N384" s="254">
        <v>0.03</v>
      </c>
      <c r="O384" s="254">
        <v>2.8400000000000002E-2</v>
      </c>
      <c r="P384" s="254">
        <v>2.7099999999999999E-2</v>
      </c>
      <c r="Q384" s="254">
        <v>0.03</v>
      </c>
      <c r="R384" s="262">
        <v>2.5999999999999999E-2</v>
      </c>
      <c r="S384" s="254">
        <v>0.03</v>
      </c>
      <c r="T384" s="273">
        <v>0.02</v>
      </c>
      <c r="U384" s="233"/>
      <c r="V384" s="234"/>
      <c r="W384" s="234"/>
      <c r="X384" s="234"/>
      <c r="Y384" s="234"/>
      <c r="Z384" s="234"/>
      <c r="AA384" s="234"/>
      <c r="AB384" s="234"/>
      <c r="AC384" s="234"/>
      <c r="AD384" s="234"/>
      <c r="AE384" s="234"/>
      <c r="AF384" s="234"/>
      <c r="AG384" s="234"/>
      <c r="AH384" s="234"/>
      <c r="AI384" s="234"/>
      <c r="AJ384" s="234"/>
      <c r="AK384" s="234"/>
      <c r="AL384" s="234"/>
      <c r="AM384" s="234"/>
      <c r="AN384" s="234"/>
      <c r="AO384" s="234"/>
      <c r="AP384" s="234"/>
      <c r="AQ384" s="234"/>
      <c r="AR384" s="234"/>
      <c r="AS384" s="234"/>
      <c r="AT384" s="234"/>
      <c r="AU384" s="234"/>
      <c r="AV384" s="234"/>
      <c r="AW384" s="234"/>
      <c r="AX384" s="234"/>
      <c r="AY384" s="234"/>
      <c r="AZ384" s="234"/>
      <c r="BA384" s="234"/>
      <c r="BB384" s="234"/>
      <c r="BC384" s="234"/>
      <c r="BD384" s="234"/>
      <c r="BE384" s="234"/>
      <c r="BF384" s="234"/>
      <c r="BG384" s="234"/>
      <c r="BH384" s="234"/>
      <c r="BI384" s="234"/>
      <c r="BJ384" s="234"/>
      <c r="BK384" s="234"/>
      <c r="BL384" s="234"/>
      <c r="BM384" s="255">
        <v>1</v>
      </c>
    </row>
    <row r="385" spans="1:65">
      <c r="A385" s="35"/>
      <c r="B385" s="19">
        <v>1</v>
      </c>
      <c r="C385" s="8">
        <v>2</v>
      </c>
      <c r="D385" s="256">
        <v>0.03</v>
      </c>
      <c r="E385" s="256">
        <v>0.03</v>
      </c>
      <c r="F385" s="271">
        <v>2.9000000000000001E-2</v>
      </c>
      <c r="G385" s="263">
        <v>0.04</v>
      </c>
      <c r="H385" s="271">
        <v>0.03</v>
      </c>
      <c r="I385" s="263">
        <v>0.02</v>
      </c>
      <c r="J385" s="271">
        <v>0.03</v>
      </c>
      <c r="K385" s="263">
        <v>2.3130999999999999E-2</v>
      </c>
      <c r="L385" s="256">
        <v>2.9161742400000003E-2</v>
      </c>
      <c r="M385" s="256">
        <v>0.03</v>
      </c>
      <c r="N385" s="256">
        <v>0.03</v>
      </c>
      <c r="O385" s="256">
        <v>2.8400000000000002E-2</v>
      </c>
      <c r="P385" s="256">
        <v>2.8400000000000002E-2</v>
      </c>
      <c r="Q385" s="256">
        <v>0.03</v>
      </c>
      <c r="R385" s="263">
        <v>2.5000000000000001E-2</v>
      </c>
      <c r="S385" s="256">
        <v>0.03</v>
      </c>
      <c r="T385" s="256">
        <v>0.03</v>
      </c>
      <c r="U385" s="233"/>
      <c r="V385" s="234"/>
      <c r="W385" s="234"/>
      <c r="X385" s="234"/>
      <c r="Y385" s="234"/>
      <c r="Z385" s="234"/>
      <c r="AA385" s="234"/>
      <c r="AB385" s="234"/>
      <c r="AC385" s="234"/>
      <c r="AD385" s="234"/>
      <c r="AE385" s="234"/>
      <c r="AF385" s="234"/>
      <c r="AG385" s="234"/>
      <c r="AH385" s="234"/>
      <c r="AI385" s="234"/>
      <c r="AJ385" s="234"/>
      <c r="AK385" s="234"/>
      <c r="AL385" s="234"/>
      <c r="AM385" s="234"/>
      <c r="AN385" s="234"/>
      <c r="AO385" s="234"/>
      <c r="AP385" s="234"/>
      <c r="AQ385" s="234"/>
      <c r="AR385" s="234"/>
      <c r="AS385" s="234"/>
      <c r="AT385" s="234"/>
      <c r="AU385" s="234"/>
      <c r="AV385" s="234"/>
      <c r="AW385" s="234"/>
      <c r="AX385" s="234"/>
      <c r="AY385" s="234"/>
      <c r="AZ385" s="234"/>
      <c r="BA385" s="234"/>
      <c r="BB385" s="234"/>
      <c r="BC385" s="234"/>
      <c r="BD385" s="234"/>
      <c r="BE385" s="234"/>
      <c r="BF385" s="234"/>
      <c r="BG385" s="234"/>
      <c r="BH385" s="234"/>
      <c r="BI385" s="234"/>
      <c r="BJ385" s="234"/>
      <c r="BK385" s="234"/>
      <c r="BL385" s="234"/>
      <c r="BM385" s="255">
        <v>11</v>
      </c>
    </row>
    <row r="386" spans="1:65">
      <c r="A386" s="35"/>
      <c r="B386" s="19">
        <v>1</v>
      </c>
      <c r="C386" s="8">
        <v>3</v>
      </c>
      <c r="D386" s="256">
        <v>0.03</v>
      </c>
      <c r="E386" s="256">
        <v>0.03</v>
      </c>
      <c r="F386" s="275">
        <v>4.1000000000000002E-2</v>
      </c>
      <c r="G386" s="263">
        <v>0.04</v>
      </c>
      <c r="H386" s="271">
        <v>0.03</v>
      </c>
      <c r="I386" s="263">
        <v>0.02</v>
      </c>
      <c r="J386" s="271">
        <v>0.03</v>
      </c>
      <c r="K386" s="274">
        <v>2.4004999999999999E-2</v>
      </c>
      <c r="L386" s="27">
        <v>2.9647145499999999E-2</v>
      </c>
      <c r="M386" s="27">
        <v>0.03</v>
      </c>
      <c r="N386" s="27">
        <v>0.03</v>
      </c>
      <c r="O386" s="27">
        <v>2.8400000000000002E-2</v>
      </c>
      <c r="P386" s="27">
        <v>2.7099999999999999E-2</v>
      </c>
      <c r="Q386" s="27">
        <v>0.03</v>
      </c>
      <c r="R386" s="274">
        <v>2.4E-2</v>
      </c>
      <c r="S386" s="27">
        <v>0.03</v>
      </c>
      <c r="T386" s="275">
        <v>0.04</v>
      </c>
      <c r="U386" s="233"/>
      <c r="V386" s="234"/>
      <c r="W386" s="234"/>
      <c r="X386" s="234"/>
      <c r="Y386" s="234"/>
      <c r="Z386" s="234"/>
      <c r="AA386" s="234"/>
      <c r="AB386" s="234"/>
      <c r="AC386" s="234"/>
      <c r="AD386" s="234"/>
      <c r="AE386" s="234"/>
      <c r="AF386" s="234"/>
      <c r="AG386" s="234"/>
      <c r="AH386" s="234"/>
      <c r="AI386" s="234"/>
      <c r="AJ386" s="234"/>
      <c r="AK386" s="234"/>
      <c r="AL386" s="234"/>
      <c r="AM386" s="234"/>
      <c r="AN386" s="234"/>
      <c r="AO386" s="234"/>
      <c r="AP386" s="234"/>
      <c r="AQ386" s="234"/>
      <c r="AR386" s="234"/>
      <c r="AS386" s="234"/>
      <c r="AT386" s="234"/>
      <c r="AU386" s="234"/>
      <c r="AV386" s="234"/>
      <c r="AW386" s="234"/>
      <c r="AX386" s="234"/>
      <c r="AY386" s="234"/>
      <c r="AZ386" s="234"/>
      <c r="BA386" s="234"/>
      <c r="BB386" s="234"/>
      <c r="BC386" s="234"/>
      <c r="BD386" s="234"/>
      <c r="BE386" s="234"/>
      <c r="BF386" s="234"/>
      <c r="BG386" s="234"/>
      <c r="BH386" s="234"/>
      <c r="BI386" s="234"/>
      <c r="BJ386" s="234"/>
      <c r="BK386" s="234"/>
      <c r="BL386" s="234"/>
      <c r="BM386" s="255">
        <v>16</v>
      </c>
    </row>
    <row r="387" spans="1:65">
      <c r="A387" s="35"/>
      <c r="B387" s="19">
        <v>1</v>
      </c>
      <c r="C387" s="8">
        <v>4</v>
      </c>
      <c r="D387" s="256">
        <v>0.03</v>
      </c>
      <c r="E387" s="256">
        <v>0.03</v>
      </c>
      <c r="F387" s="271">
        <v>0.03</v>
      </c>
      <c r="G387" s="263">
        <v>0.04</v>
      </c>
      <c r="H387" s="271">
        <v>0.03</v>
      </c>
      <c r="I387" s="263">
        <v>0.02</v>
      </c>
      <c r="J387" s="275">
        <v>0.02</v>
      </c>
      <c r="K387" s="274">
        <v>2.3567999999999999E-2</v>
      </c>
      <c r="L387" s="27">
        <v>2.9937038399999998E-2</v>
      </c>
      <c r="M387" s="27">
        <v>0.03</v>
      </c>
      <c r="N387" s="27">
        <v>0.03</v>
      </c>
      <c r="O387" s="27">
        <v>2.8400000000000002E-2</v>
      </c>
      <c r="P387" s="27">
        <v>2.8400000000000002E-2</v>
      </c>
      <c r="Q387" s="27">
        <v>0.03</v>
      </c>
      <c r="R387" s="274">
        <v>2.4E-2</v>
      </c>
      <c r="S387" s="27">
        <v>0.03</v>
      </c>
      <c r="T387" s="27">
        <v>0.03</v>
      </c>
      <c r="U387" s="233"/>
      <c r="V387" s="234"/>
      <c r="W387" s="234"/>
      <c r="X387" s="234"/>
      <c r="Y387" s="234"/>
      <c r="Z387" s="234"/>
      <c r="AA387" s="234"/>
      <c r="AB387" s="234"/>
      <c r="AC387" s="234"/>
      <c r="AD387" s="234"/>
      <c r="AE387" s="234"/>
      <c r="AF387" s="234"/>
      <c r="AG387" s="234"/>
      <c r="AH387" s="234"/>
      <c r="AI387" s="234"/>
      <c r="AJ387" s="234"/>
      <c r="AK387" s="234"/>
      <c r="AL387" s="234"/>
      <c r="AM387" s="234"/>
      <c r="AN387" s="234"/>
      <c r="AO387" s="234"/>
      <c r="AP387" s="234"/>
      <c r="AQ387" s="234"/>
      <c r="AR387" s="234"/>
      <c r="AS387" s="234"/>
      <c r="AT387" s="234"/>
      <c r="AU387" s="234"/>
      <c r="AV387" s="234"/>
      <c r="AW387" s="234"/>
      <c r="AX387" s="234"/>
      <c r="AY387" s="234"/>
      <c r="AZ387" s="234"/>
      <c r="BA387" s="234"/>
      <c r="BB387" s="234"/>
      <c r="BC387" s="234"/>
      <c r="BD387" s="234"/>
      <c r="BE387" s="234"/>
      <c r="BF387" s="234"/>
      <c r="BG387" s="234"/>
      <c r="BH387" s="234"/>
      <c r="BI387" s="234"/>
      <c r="BJ387" s="234"/>
      <c r="BK387" s="234"/>
      <c r="BL387" s="234"/>
      <c r="BM387" s="255">
        <v>2.9570077574671168E-2</v>
      </c>
    </row>
    <row r="388" spans="1:65">
      <c r="A388" s="35"/>
      <c r="B388" s="19">
        <v>1</v>
      </c>
      <c r="C388" s="8">
        <v>5</v>
      </c>
      <c r="D388" s="256">
        <v>0.03</v>
      </c>
      <c r="E388" s="256">
        <v>0.03</v>
      </c>
      <c r="F388" s="256">
        <v>2.9000000000000001E-2</v>
      </c>
      <c r="G388" s="263">
        <v>0.04</v>
      </c>
      <c r="H388" s="256">
        <v>0.03</v>
      </c>
      <c r="I388" s="263">
        <v>0.02</v>
      </c>
      <c r="J388" s="256">
        <v>0.03</v>
      </c>
      <c r="K388" s="263">
        <v>2.2089000000000001E-2</v>
      </c>
      <c r="L388" s="256">
        <v>2.8369785600000003E-2</v>
      </c>
      <c r="M388" s="256">
        <v>0.03</v>
      </c>
      <c r="N388" s="256">
        <v>0.03</v>
      </c>
      <c r="O388" s="256">
        <v>2.8400000000000002E-2</v>
      </c>
      <c r="P388" s="256">
        <v>2.7099999999999999E-2</v>
      </c>
      <c r="Q388" s="256">
        <v>0.03</v>
      </c>
      <c r="R388" s="263">
        <v>2.5000000000000001E-2</v>
      </c>
      <c r="S388" s="256">
        <v>0.03</v>
      </c>
      <c r="T388" s="264">
        <v>0.04</v>
      </c>
      <c r="U388" s="233"/>
      <c r="V388" s="234"/>
      <c r="W388" s="234"/>
      <c r="X388" s="234"/>
      <c r="Y388" s="234"/>
      <c r="Z388" s="234"/>
      <c r="AA388" s="234"/>
      <c r="AB388" s="234"/>
      <c r="AC388" s="234"/>
      <c r="AD388" s="234"/>
      <c r="AE388" s="234"/>
      <c r="AF388" s="234"/>
      <c r="AG388" s="234"/>
      <c r="AH388" s="234"/>
      <c r="AI388" s="234"/>
      <c r="AJ388" s="234"/>
      <c r="AK388" s="234"/>
      <c r="AL388" s="234"/>
      <c r="AM388" s="234"/>
      <c r="AN388" s="234"/>
      <c r="AO388" s="234"/>
      <c r="AP388" s="234"/>
      <c r="AQ388" s="234"/>
      <c r="AR388" s="234"/>
      <c r="AS388" s="234"/>
      <c r="AT388" s="234"/>
      <c r="AU388" s="234"/>
      <c r="AV388" s="234"/>
      <c r="AW388" s="234"/>
      <c r="AX388" s="234"/>
      <c r="AY388" s="234"/>
      <c r="AZ388" s="234"/>
      <c r="BA388" s="234"/>
      <c r="BB388" s="234"/>
      <c r="BC388" s="234"/>
      <c r="BD388" s="234"/>
      <c r="BE388" s="234"/>
      <c r="BF388" s="234"/>
      <c r="BG388" s="234"/>
      <c r="BH388" s="234"/>
      <c r="BI388" s="234"/>
      <c r="BJ388" s="234"/>
      <c r="BK388" s="234"/>
      <c r="BL388" s="234"/>
      <c r="BM388" s="255">
        <v>28</v>
      </c>
    </row>
    <row r="389" spans="1:65">
      <c r="A389" s="35"/>
      <c r="B389" s="19">
        <v>1</v>
      </c>
      <c r="C389" s="8">
        <v>6</v>
      </c>
      <c r="D389" s="256">
        <v>0.03</v>
      </c>
      <c r="E389" s="256">
        <v>0.03</v>
      </c>
      <c r="F389" s="256">
        <v>2.9000000000000001E-2</v>
      </c>
      <c r="G389" s="263">
        <v>0.04</v>
      </c>
      <c r="H389" s="256">
        <v>0.03</v>
      </c>
      <c r="I389" s="263">
        <v>0.02</v>
      </c>
      <c r="J389" s="256">
        <v>0.03</v>
      </c>
      <c r="K389" s="263">
        <v>2.2228999999999999E-2</v>
      </c>
      <c r="L389" s="256">
        <v>2.9155556000000003E-2</v>
      </c>
      <c r="M389" s="256">
        <v>0.03</v>
      </c>
      <c r="N389" s="256">
        <v>0.03</v>
      </c>
      <c r="O389" s="256">
        <v>2.7099999999999999E-2</v>
      </c>
      <c r="P389" s="256">
        <v>2.8400000000000002E-2</v>
      </c>
      <c r="Q389" s="256">
        <v>0.03</v>
      </c>
      <c r="R389" s="263">
        <v>2.5999999999999999E-2</v>
      </c>
      <c r="S389" s="256">
        <v>0.03</v>
      </c>
      <c r="T389" s="256">
        <v>0.03</v>
      </c>
      <c r="U389" s="233"/>
      <c r="V389" s="234"/>
      <c r="W389" s="234"/>
      <c r="X389" s="234"/>
      <c r="Y389" s="234"/>
      <c r="Z389" s="234"/>
      <c r="AA389" s="234"/>
      <c r="AB389" s="234"/>
      <c r="AC389" s="234"/>
      <c r="AD389" s="234"/>
      <c r="AE389" s="234"/>
      <c r="AF389" s="234"/>
      <c r="AG389" s="234"/>
      <c r="AH389" s="234"/>
      <c r="AI389" s="234"/>
      <c r="AJ389" s="234"/>
      <c r="AK389" s="234"/>
      <c r="AL389" s="234"/>
      <c r="AM389" s="234"/>
      <c r="AN389" s="234"/>
      <c r="AO389" s="234"/>
      <c r="AP389" s="234"/>
      <c r="AQ389" s="234"/>
      <c r="AR389" s="234"/>
      <c r="AS389" s="234"/>
      <c r="AT389" s="234"/>
      <c r="AU389" s="234"/>
      <c r="AV389" s="234"/>
      <c r="AW389" s="234"/>
      <c r="AX389" s="234"/>
      <c r="AY389" s="234"/>
      <c r="AZ389" s="234"/>
      <c r="BA389" s="234"/>
      <c r="BB389" s="234"/>
      <c r="BC389" s="234"/>
      <c r="BD389" s="234"/>
      <c r="BE389" s="234"/>
      <c r="BF389" s="234"/>
      <c r="BG389" s="234"/>
      <c r="BH389" s="234"/>
      <c r="BI389" s="234"/>
      <c r="BJ389" s="234"/>
      <c r="BK389" s="234"/>
      <c r="BL389" s="234"/>
      <c r="BM389" s="63"/>
    </row>
    <row r="390" spans="1:65">
      <c r="A390" s="35"/>
      <c r="B390" s="20" t="s">
        <v>285</v>
      </c>
      <c r="C390" s="12"/>
      <c r="D390" s="257">
        <v>0.03</v>
      </c>
      <c r="E390" s="257">
        <v>0.03</v>
      </c>
      <c r="F390" s="257">
        <v>3.1333333333333331E-2</v>
      </c>
      <c r="G390" s="257">
        <v>0.04</v>
      </c>
      <c r="H390" s="257">
        <v>0.03</v>
      </c>
      <c r="I390" s="257">
        <v>1.8333333333333337E-2</v>
      </c>
      <c r="J390" s="257">
        <v>2.8333333333333335E-2</v>
      </c>
      <c r="K390" s="257">
        <v>2.3209999999999998E-2</v>
      </c>
      <c r="L390" s="257">
        <v>2.9057826650000004E-2</v>
      </c>
      <c r="M390" s="257">
        <v>0.03</v>
      </c>
      <c r="N390" s="257">
        <v>0.03</v>
      </c>
      <c r="O390" s="257">
        <v>2.8183333333333338E-2</v>
      </c>
      <c r="P390" s="257">
        <v>2.775E-2</v>
      </c>
      <c r="Q390" s="257">
        <v>0.03</v>
      </c>
      <c r="R390" s="257">
        <v>2.4999999999999998E-2</v>
      </c>
      <c r="S390" s="257">
        <v>0.03</v>
      </c>
      <c r="T390" s="257">
        <v>3.1666666666666669E-2</v>
      </c>
      <c r="U390" s="233"/>
      <c r="V390" s="234"/>
      <c r="W390" s="234"/>
      <c r="X390" s="234"/>
      <c r="Y390" s="234"/>
      <c r="Z390" s="234"/>
      <c r="AA390" s="234"/>
      <c r="AB390" s="234"/>
      <c r="AC390" s="234"/>
      <c r="AD390" s="234"/>
      <c r="AE390" s="234"/>
      <c r="AF390" s="234"/>
      <c r="AG390" s="234"/>
      <c r="AH390" s="234"/>
      <c r="AI390" s="234"/>
      <c r="AJ390" s="234"/>
      <c r="AK390" s="234"/>
      <c r="AL390" s="234"/>
      <c r="AM390" s="234"/>
      <c r="AN390" s="234"/>
      <c r="AO390" s="234"/>
      <c r="AP390" s="234"/>
      <c r="AQ390" s="234"/>
      <c r="AR390" s="234"/>
      <c r="AS390" s="234"/>
      <c r="AT390" s="234"/>
      <c r="AU390" s="234"/>
      <c r="AV390" s="234"/>
      <c r="AW390" s="234"/>
      <c r="AX390" s="234"/>
      <c r="AY390" s="234"/>
      <c r="AZ390" s="234"/>
      <c r="BA390" s="234"/>
      <c r="BB390" s="234"/>
      <c r="BC390" s="234"/>
      <c r="BD390" s="234"/>
      <c r="BE390" s="234"/>
      <c r="BF390" s="234"/>
      <c r="BG390" s="234"/>
      <c r="BH390" s="234"/>
      <c r="BI390" s="234"/>
      <c r="BJ390" s="234"/>
      <c r="BK390" s="234"/>
      <c r="BL390" s="234"/>
      <c r="BM390" s="63"/>
    </row>
    <row r="391" spans="1:65">
      <c r="A391" s="35"/>
      <c r="B391" s="3" t="s">
        <v>286</v>
      </c>
      <c r="C391" s="33"/>
      <c r="D391" s="27">
        <v>0.03</v>
      </c>
      <c r="E391" s="27">
        <v>0.03</v>
      </c>
      <c r="F391" s="27">
        <v>2.9499999999999998E-2</v>
      </c>
      <c r="G391" s="27">
        <v>0.04</v>
      </c>
      <c r="H391" s="27">
        <v>0.03</v>
      </c>
      <c r="I391" s="27">
        <v>0.02</v>
      </c>
      <c r="J391" s="27">
        <v>0.03</v>
      </c>
      <c r="K391" s="27">
        <v>2.3349499999999999E-2</v>
      </c>
      <c r="L391" s="27">
        <v>2.9158649200000004E-2</v>
      </c>
      <c r="M391" s="27">
        <v>0.03</v>
      </c>
      <c r="N391" s="27">
        <v>0.03</v>
      </c>
      <c r="O391" s="27">
        <v>2.8400000000000002E-2</v>
      </c>
      <c r="P391" s="27">
        <v>2.775E-2</v>
      </c>
      <c r="Q391" s="27">
        <v>0.03</v>
      </c>
      <c r="R391" s="27">
        <v>2.5000000000000001E-2</v>
      </c>
      <c r="S391" s="27">
        <v>0.03</v>
      </c>
      <c r="T391" s="27">
        <v>0.03</v>
      </c>
      <c r="U391" s="233"/>
      <c r="V391" s="234"/>
      <c r="W391" s="234"/>
      <c r="X391" s="234"/>
      <c r="Y391" s="234"/>
      <c r="Z391" s="234"/>
      <c r="AA391" s="234"/>
      <c r="AB391" s="234"/>
      <c r="AC391" s="234"/>
      <c r="AD391" s="234"/>
      <c r="AE391" s="234"/>
      <c r="AF391" s="234"/>
      <c r="AG391" s="234"/>
      <c r="AH391" s="234"/>
      <c r="AI391" s="234"/>
      <c r="AJ391" s="234"/>
      <c r="AK391" s="234"/>
      <c r="AL391" s="234"/>
      <c r="AM391" s="234"/>
      <c r="AN391" s="234"/>
      <c r="AO391" s="234"/>
      <c r="AP391" s="234"/>
      <c r="AQ391" s="234"/>
      <c r="AR391" s="234"/>
      <c r="AS391" s="234"/>
      <c r="AT391" s="234"/>
      <c r="AU391" s="234"/>
      <c r="AV391" s="234"/>
      <c r="AW391" s="234"/>
      <c r="AX391" s="234"/>
      <c r="AY391" s="234"/>
      <c r="AZ391" s="234"/>
      <c r="BA391" s="234"/>
      <c r="BB391" s="234"/>
      <c r="BC391" s="234"/>
      <c r="BD391" s="234"/>
      <c r="BE391" s="234"/>
      <c r="BF391" s="234"/>
      <c r="BG391" s="234"/>
      <c r="BH391" s="234"/>
      <c r="BI391" s="234"/>
      <c r="BJ391" s="234"/>
      <c r="BK391" s="234"/>
      <c r="BL391" s="234"/>
      <c r="BM391" s="63"/>
    </row>
    <row r="392" spans="1:65">
      <c r="A392" s="35"/>
      <c r="B392" s="3" t="s">
        <v>287</v>
      </c>
      <c r="C392" s="33"/>
      <c r="D392" s="27">
        <v>0</v>
      </c>
      <c r="E392" s="27">
        <v>0</v>
      </c>
      <c r="F392" s="27">
        <v>4.7609522856952337E-3</v>
      </c>
      <c r="G392" s="27">
        <v>0</v>
      </c>
      <c r="H392" s="27">
        <v>0</v>
      </c>
      <c r="I392" s="27">
        <v>4.0824829046386298E-3</v>
      </c>
      <c r="J392" s="27">
        <v>4.0824829046386289E-3</v>
      </c>
      <c r="K392" s="27">
        <v>8.9913469513749672E-4</v>
      </c>
      <c r="L392" s="27">
        <v>7.1814322728388689E-4</v>
      </c>
      <c r="M392" s="27">
        <v>0</v>
      </c>
      <c r="N392" s="27">
        <v>0</v>
      </c>
      <c r="O392" s="27">
        <v>5.3072277760302295E-4</v>
      </c>
      <c r="P392" s="27">
        <v>7.1203932475671732E-4</v>
      </c>
      <c r="Q392" s="27">
        <v>0</v>
      </c>
      <c r="R392" s="27">
        <v>8.9442719099991526E-4</v>
      </c>
      <c r="S392" s="27">
        <v>0</v>
      </c>
      <c r="T392" s="27">
        <v>7.5277265270907983E-3</v>
      </c>
      <c r="U392" s="233"/>
      <c r="V392" s="234"/>
      <c r="W392" s="234"/>
      <c r="X392" s="234"/>
      <c r="Y392" s="234"/>
      <c r="Z392" s="234"/>
      <c r="AA392" s="234"/>
      <c r="AB392" s="234"/>
      <c r="AC392" s="234"/>
      <c r="AD392" s="234"/>
      <c r="AE392" s="234"/>
      <c r="AF392" s="234"/>
      <c r="AG392" s="234"/>
      <c r="AH392" s="234"/>
      <c r="AI392" s="234"/>
      <c r="AJ392" s="234"/>
      <c r="AK392" s="234"/>
      <c r="AL392" s="234"/>
      <c r="AM392" s="234"/>
      <c r="AN392" s="234"/>
      <c r="AO392" s="234"/>
      <c r="AP392" s="234"/>
      <c r="AQ392" s="234"/>
      <c r="AR392" s="234"/>
      <c r="AS392" s="234"/>
      <c r="AT392" s="234"/>
      <c r="AU392" s="234"/>
      <c r="AV392" s="234"/>
      <c r="AW392" s="234"/>
      <c r="AX392" s="234"/>
      <c r="AY392" s="234"/>
      <c r="AZ392" s="234"/>
      <c r="BA392" s="234"/>
      <c r="BB392" s="234"/>
      <c r="BC392" s="234"/>
      <c r="BD392" s="234"/>
      <c r="BE392" s="234"/>
      <c r="BF392" s="234"/>
      <c r="BG392" s="234"/>
      <c r="BH392" s="234"/>
      <c r="BI392" s="234"/>
      <c r="BJ392" s="234"/>
      <c r="BK392" s="234"/>
      <c r="BL392" s="234"/>
      <c r="BM392" s="63"/>
    </row>
    <row r="393" spans="1:65">
      <c r="A393" s="35"/>
      <c r="B393" s="3" t="s">
        <v>86</v>
      </c>
      <c r="C393" s="33"/>
      <c r="D393" s="13">
        <v>0</v>
      </c>
      <c r="E393" s="13">
        <v>0</v>
      </c>
      <c r="F393" s="13">
        <v>0.15194528571367769</v>
      </c>
      <c r="G393" s="13">
        <v>0</v>
      </c>
      <c r="H393" s="13">
        <v>0</v>
      </c>
      <c r="I393" s="13">
        <v>0.22268088570756159</v>
      </c>
      <c r="J393" s="13">
        <v>0.14408763192842219</v>
      </c>
      <c r="K393" s="13">
        <v>3.873910793354144E-2</v>
      </c>
      <c r="L393" s="13">
        <v>2.4714278735773476E-2</v>
      </c>
      <c r="M393" s="13">
        <v>0</v>
      </c>
      <c r="N393" s="13">
        <v>0</v>
      </c>
      <c r="O393" s="13">
        <v>1.8831086136121451E-2</v>
      </c>
      <c r="P393" s="13">
        <v>2.5659074766007831E-2</v>
      </c>
      <c r="Q393" s="13">
        <v>0</v>
      </c>
      <c r="R393" s="13">
        <v>3.577708763999661E-2</v>
      </c>
      <c r="S393" s="13">
        <v>0</v>
      </c>
      <c r="T393" s="13">
        <v>0.23771767980286729</v>
      </c>
      <c r="U393" s="166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2"/>
    </row>
    <row r="394" spans="1:65">
      <c r="A394" s="35"/>
      <c r="B394" s="3" t="s">
        <v>288</v>
      </c>
      <c r="C394" s="33"/>
      <c r="D394" s="13">
        <v>1.4539103735631942E-2</v>
      </c>
      <c r="E394" s="13">
        <v>1.4539103735631942E-2</v>
      </c>
      <c r="F394" s="13">
        <v>5.9629730568326655E-2</v>
      </c>
      <c r="G394" s="13">
        <v>0.35271880498084274</v>
      </c>
      <c r="H394" s="13">
        <v>1.4539103735631942E-2</v>
      </c>
      <c r="I394" s="13">
        <v>-0.38000388105044691</v>
      </c>
      <c r="J394" s="13">
        <v>-4.1824179805236339E-2</v>
      </c>
      <c r="K394" s="13">
        <v>-0.21508491340986602</v>
      </c>
      <c r="L394" s="13">
        <v>-1.7323286466787713E-2</v>
      </c>
      <c r="M394" s="13">
        <v>1.4539103735631942E-2</v>
      </c>
      <c r="N394" s="13">
        <v>1.4539103735631942E-2</v>
      </c>
      <c r="O394" s="13">
        <v>-4.68968753239144E-2</v>
      </c>
      <c r="P394" s="13">
        <v>-6.1551329044540304E-2</v>
      </c>
      <c r="Q394" s="13">
        <v>1.4539103735631942E-2</v>
      </c>
      <c r="R394" s="13">
        <v>-0.15455074688697334</v>
      </c>
      <c r="S394" s="13">
        <v>1.4539103735631942E-2</v>
      </c>
      <c r="T394" s="13">
        <v>7.0902387276500667E-2</v>
      </c>
      <c r="U394" s="166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2"/>
    </row>
    <row r="395" spans="1:65">
      <c r="A395" s="35"/>
      <c r="B395" s="53" t="s">
        <v>289</v>
      </c>
      <c r="C395" s="54"/>
      <c r="D395" s="52">
        <v>0</v>
      </c>
      <c r="E395" s="52">
        <v>0</v>
      </c>
      <c r="F395" s="52">
        <v>0.67</v>
      </c>
      <c r="G395" s="52">
        <v>5.0599999999999996</v>
      </c>
      <c r="H395" s="52">
        <v>0</v>
      </c>
      <c r="I395" s="52">
        <v>5.9</v>
      </c>
      <c r="J395" s="52">
        <v>0.84</v>
      </c>
      <c r="K395" s="52">
        <v>3.43</v>
      </c>
      <c r="L395" s="52">
        <v>0.48</v>
      </c>
      <c r="M395" s="52">
        <v>0</v>
      </c>
      <c r="N395" s="52">
        <v>0</v>
      </c>
      <c r="O395" s="52">
        <v>0.91</v>
      </c>
      <c r="P395" s="52">
        <v>1.1299999999999999</v>
      </c>
      <c r="Q395" s="52">
        <v>0</v>
      </c>
      <c r="R395" s="52">
        <v>2.5299999999999998</v>
      </c>
      <c r="S395" s="52">
        <v>0</v>
      </c>
      <c r="T395" s="52">
        <v>0.84</v>
      </c>
      <c r="U395" s="166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2"/>
    </row>
    <row r="396" spans="1:65">
      <c r="B396" s="36"/>
      <c r="C396" s="20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BM396" s="62"/>
    </row>
    <row r="397" spans="1:65" ht="15">
      <c r="B397" s="37" t="s">
        <v>609</v>
      </c>
      <c r="BM397" s="32" t="s">
        <v>291</v>
      </c>
    </row>
    <row r="398" spans="1:65" ht="15">
      <c r="A398" s="28" t="s">
        <v>26</v>
      </c>
      <c r="B398" s="18" t="s">
        <v>115</v>
      </c>
      <c r="C398" s="15" t="s">
        <v>116</v>
      </c>
      <c r="D398" s="16" t="s">
        <v>243</v>
      </c>
      <c r="E398" s="16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 t="s">
        <v>244</v>
      </c>
      <c r="C399" s="8" t="s">
        <v>244</v>
      </c>
      <c r="D399" s="164" t="s">
        <v>307</v>
      </c>
      <c r="E399" s="16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s">
        <v>3</v>
      </c>
    </row>
    <row r="400" spans="1:65">
      <c r="A400" s="35"/>
      <c r="B400" s="19"/>
      <c r="C400" s="8"/>
      <c r="D400" s="9" t="s">
        <v>101</v>
      </c>
      <c r="E400" s="16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0</v>
      </c>
    </row>
    <row r="401" spans="1:65">
      <c r="A401" s="35"/>
      <c r="B401" s="19"/>
      <c r="C401" s="8"/>
      <c r="D401" s="29"/>
      <c r="E401" s="16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0</v>
      </c>
    </row>
    <row r="402" spans="1:65">
      <c r="A402" s="35"/>
      <c r="B402" s="18">
        <v>1</v>
      </c>
      <c r="C402" s="14">
        <v>1</v>
      </c>
      <c r="D402" s="243">
        <v>74.72</v>
      </c>
      <c r="E402" s="244"/>
      <c r="F402" s="245"/>
      <c r="G402" s="245"/>
      <c r="H402" s="245"/>
      <c r="I402" s="245"/>
      <c r="J402" s="245"/>
      <c r="K402" s="245"/>
      <c r="L402" s="245"/>
      <c r="M402" s="245"/>
      <c r="N402" s="245"/>
      <c r="O402" s="245"/>
      <c r="P402" s="245"/>
      <c r="Q402" s="245"/>
      <c r="R402" s="245"/>
      <c r="S402" s="245"/>
      <c r="T402" s="245"/>
      <c r="U402" s="245"/>
      <c r="V402" s="245"/>
      <c r="W402" s="245"/>
      <c r="X402" s="245"/>
      <c r="Y402" s="245"/>
      <c r="Z402" s="245"/>
      <c r="AA402" s="245"/>
      <c r="AB402" s="245"/>
      <c r="AC402" s="245"/>
      <c r="AD402" s="245"/>
      <c r="AE402" s="245"/>
      <c r="AF402" s="245"/>
      <c r="AG402" s="245"/>
      <c r="AH402" s="245"/>
      <c r="AI402" s="245"/>
      <c r="AJ402" s="245"/>
      <c r="AK402" s="245"/>
      <c r="AL402" s="245"/>
      <c r="AM402" s="245"/>
      <c r="AN402" s="245"/>
      <c r="AO402" s="245"/>
      <c r="AP402" s="245"/>
      <c r="AQ402" s="245"/>
      <c r="AR402" s="245"/>
      <c r="AS402" s="245"/>
      <c r="AT402" s="245"/>
      <c r="AU402" s="245"/>
      <c r="AV402" s="245"/>
      <c r="AW402" s="245"/>
      <c r="AX402" s="245"/>
      <c r="AY402" s="245"/>
      <c r="AZ402" s="245"/>
      <c r="BA402" s="245"/>
      <c r="BB402" s="245"/>
      <c r="BC402" s="245"/>
      <c r="BD402" s="245"/>
      <c r="BE402" s="245"/>
      <c r="BF402" s="245"/>
      <c r="BG402" s="245"/>
      <c r="BH402" s="245"/>
      <c r="BI402" s="245"/>
      <c r="BJ402" s="245"/>
      <c r="BK402" s="245"/>
      <c r="BL402" s="245"/>
      <c r="BM402" s="246">
        <v>1</v>
      </c>
    </row>
    <row r="403" spans="1:65">
      <c r="A403" s="35"/>
      <c r="B403" s="19">
        <v>1</v>
      </c>
      <c r="C403" s="8">
        <v>2</v>
      </c>
      <c r="D403" s="247">
        <v>59.85</v>
      </c>
      <c r="E403" s="244"/>
      <c r="F403" s="245"/>
      <c r="G403" s="245"/>
      <c r="H403" s="245"/>
      <c r="I403" s="245"/>
      <c r="J403" s="245"/>
      <c r="K403" s="245"/>
      <c r="L403" s="245"/>
      <c r="M403" s="245"/>
      <c r="N403" s="245"/>
      <c r="O403" s="245"/>
      <c r="P403" s="245"/>
      <c r="Q403" s="245"/>
      <c r="R403" s="245"/>
      <c r="S403" s="245"/>
      <c r="T403" s="245"/>
      <c r="U403" s="245"/>
      <c r="V403" s="245"/>
      <c r="W403" s="245"/>
      <c r="X403" s="245"/>
      <c r="Y403" s="245"/>
      <c r="Z403" s="245"/>
      <c r="AA403" s="245"/>
      <c r="AB403" s="245"/>
      <c r="AC403" s="245"/>
      <c r="AD403" s="245"/>
      <c r="AE403" s="245"/>
      <c r="AF403" s="245"/>
      <c r="AG403" s="245"/>
      <c r="AH403" s="245"/>
      <c r="AI403" s="245"/>
      <c r="AJ403" s="245"/>
      <c r="AK403" s="245"/>
      <c r="AL403" s="245"/>
      <c r="AM403" s="245"/>
      <c r="AN403" s="245"/>
      <c r="AO403" s="245"/>
      <c r="AP403" s="245"/>
      <c r="AQ403" s="245"/>
      <c r="AR403" s="245"/>
      <c r="AS403" s="245"/>
      <c r="AT403" s="245"/>
      <c r="AU403" s="245"/>
      <c r="AV403" s="245"/>
      <c r="AW403" s="245"/>
      <c r="AX403" s="245"/>
      <c r="AY403" s="245"/>
      <c r="AZ403" s="245"/>
      <c r="BA403" s="245"/>
      <c r="BB403" s="245"/>
      <c r="BC403" s="245"/>
      <c r="BD403" s="245"/>
      <c r="BE403" s="245"/>
      <c r="BF403" s="245"/>
      <c r="BG403" s="245"/>
      <c r="BH403" s="245"/>
      <c r="BI403" s="245"/>
      <c r="BJ403" s="245"/>
      <c r="BK403" s="245"/>
      <c r="BL403" s="245"/>
      <c r="BM403" s="246">
        <v>12</v>
      </c>
    </row>
    <row r="404" spans="1:65">
      <c r="A404" s="35"/>
      <c r="B404" s="19">
        <v>1</v>
      </c>
      <c r="C404" s="8">
        <v>3</v>
      </c>
      <c r="D404" s="247">
        <v>76.650000000000006</v>
      </c>
      <c r="E404" s="244"/>
      <c r="F404" s="245"/>
      <c r="G404" s="245"/>
      <c r="H404" s="245"/>
      <c r="I404" s="245"/>
      <c r="J404" s="245"/>
      <c r="K404" s="245"/>
      <c r="L404" s="245"/>
      <c r="M404" s="245"/>
      <c r="N404" s="245"/>
      <c r="O404" s="245"/>
      <c r="P404" s="245"/>
      <c r="Q404" s="245"/>
      <c r="R404" s="245"/>
      <c r="S404" s="245"/>
      <c r="T404" s="245"/>
      <c r="U404" s="245"/>
      <c r="V404" s="245"/>
      <c r="W404" s="245"/>
      <c r="X404" s="245"/>
      <c r="Y404" s="245"/>
      <c r="Z404" s="245"/>
      <c r="AA404" s="245"/>
      <c r="AB404" s="245"/>
      <c r="AC404" s="245"/>
      <c r="AD404" s="245"/>
      <c r="AE404" s="245"/>
      <c r="AF404" s="245"/>
      <c r="AG404" s="245"/>
      <c r="AH404" s="245"/>
      <c r="AI404" s="245"/>
      <c r="AJ404" s="245"/>
      <c r="AK404" s="245"/>
      <c r="AL404" s="245"/>
      <c r="AM404" s="245"/>
      <c r="AN404" s="245"/>
      <c r="AO404" s="245"/>
      <c r="AP404" s="245"/>
      <c r="AQ404" s="245"/>
      <c r="AR404" s="245"/>
      <c r="AS404" s="245"/>
      <c r="AT404" s="245"/>
      <c r="AU404" s="245"/>
      <c r="AV404" s="245"/>
      <c r="AW404" s="245"/>
      <c r="AX404" s="245"/>
      <c r="AY404" s="245"/>
      <c r="AZ404" s="245"/>
      <c r="BA404" s="245"/>
      <c r="BB404" s="245"/>
      <c r="BC404" s="245"/>
      <c r="BD404" s="245"/>
      <c r="BE404" s="245"/>
      <c r="BF404" s="245"/>
      <c r="BG404" s="245"/>
      <c r="BH404" s="245"/>
      <c r="BI404" s="245"/>
      <c r="BJ404" s="245"/>
      <c r="BK404" s="245"/>
      <c r="BL404" s="245"/>
      <c r="BM404" s="246">
        <v>16</v>
      </c>
    </row>
    <row r="405" spans="1:65">
      <c r="A405" s="35"/>
      <c r="B405" s="19">
        <v>1</v>
      </c>
      <c r="C405" s="8">
        <v>4</v>
      </c>
      <c r="D405" s="247">
        <v>66.650000000000006</v>
      </c>
      <c r="E405" s="244"/>
      <c r="F405" s="245"/>
      <c r="G405" s="245"/>
      <c r="H405" s="245"/>
      <c r="I405" s="245"/>
      <c r="J405" s="245"/>
      <c r="K405" s="245"/>
      <c r="L405" s="245"/>
      <c r="M405" s="245"/>
      <c r="N405" s="245"/>
      <c r="O405" s="245"/>
      <c r="P405" s="245"/>
      <c r="Q405" s="245"/>
      <c r="R405" s="245"/>
      <c r="S405" s="245"/>
      <c r="T405" s="245"/>
      <c r="U405" s="245"/>
      <c r="V405" s="245"/>
      <c r="W405" s="245"/>
      <c r="X405" s="245"/>
      <c r="Y405" s="245"/>
      <c r="Z405" s="245"/>
      <c r="AA405" s="245"/>
      <c r="AB405" s="245"/>
      <c r="AC405" s="245"/>
      <c r="AD405" s="245"/>
      <c r="AE405" s="245"/>
      <c r="AF405" s="245"/>
      <c r="AG405" s="245"/>
      <c r="AH405" s="245"/>
      <c r="AI405" s="245"/>
      <c r="AJ405" s="245"/>
      <c r="AK405" s="245"/>
      <c r="AL405" s="245"/>
      <c r="AM405" s="245"/>
      <c r="AN405" s="245"/>
      <c r="AO405" s="245"/>
      <c r="AP405" s="245"/>
      <c r="AQ405" s="245"/>
      <c r="AR405" s="245"/>
      <c r="AS405" s="245"/>
      <c r="AT405" s="245"/>
      <c r="AU405" s="245"/>
      <c r="AV405" s="245"/>
      <c r="AW405" s="245"/>
      <c r="AX405" s="245"/>
      <c r="AY405" s="245"/>
      <c r="AZ405" s="245"/>
      <c r="BA405" s="245"/>
      <c r="BB405" s="245"/>
      <c r="BC405" s="245"/>
      <c r="BD405" s="245"/>
      <c r="BE405" s="245"/>
      <c r="BF405" s="245"/>
      <c r="BG405" s="245"/>
      <c r="BH405" s="245"/>
      <c r="BI405" s="245"/>
      <c r="BJ405" s="245"/>
      <c r="BK405" s="245"/>
      <c r="BL405" s="245"/>
      <c r="BM405" s="246">
        <v>68.952876091448402</v>
      </c>
    </row>
    <row r="406" spans="1:65">
      <c r="A406" s="35"/>
      <c r="B406" s="19">
        <v>1</v>
      </c>
      <c r="C406" s="8">
        <v>5</v>
      </c>
      <c r="D406" s="247">
        <v>68.650000000000006</v>
      </c>
      <c r="E406" s="244"/>
      <c r="F406" s="245"/>
      <c r="G406" s="245"/>
      <c r="H406" s="245"/>
      <c r="I406" s="245"/>
      <c r="J406" s="245"/>
      <c r="K406" s="245"/>
      <c r="L406" s="245"/>
      <c r="M406" s="245"/>
      <c r="N406" s="245"/>
      <c r="O406" s="245"/>
      <c r="P406" s="245"/>
      <c r="Q406" s="245"/>
      <c r="R406" s="245"/>
      <c r="S406" s="245"/>
      <c r="T406" s="245"/>
      <c r="U406" s="245"/>
      <c r="V406" s="245"/>
      <c r="W406" s="245"/>
      <c r="X406" s="245"/>
      <c r="Y406" s="245"/>
      <c r="Z406" s="245"/>
      <c r="AA406" s="245"/>
      <c r="AB406" s="245"/>
      <c r="AC406" s="245"/>
      <c r="AD406" s="245"/>
      <c r="AE406" s="245"/>
      <c r="AF406" s="245"/>
      <c r="AG406" s="245"/>
      <c r="AH406" s="245"/>
      <c r="AI406" s="245"/>
      <c r="AJ406" s="245"/>
      <c r="AK406" s="245"/>
      <c r="AL406" s="245"/>
      <c r="AM406" s="245"/>
      <c r="AN406" s="245"/>
      <c r="AO406" s="245"/>
      <c r="AP406" s="245"/>
      <c r="AQ406" s="245"/>
      <c r="AR406" s="245"/>
      <c r="AS406" s="245"/>
      <c r="AT406" s="245"/>
      <c r="AU406" s="245"/>
      <c r="AV406" s="245"/>
      <c r="AW406" s="245"/>
      <c r="AX406" s="245"/>
      <c r="AY406" s="245"/>
      <c r="AZ406" s="245"/>
      <c r="BA406" s="245"/>
      <c r="BB406" s="245"/>
      <c r="BC406" s="245"/>
      <c r="BD406" s="245"/>
      <c r="BE406" s="245"/>
      <c r="BF406" s="245"/>
      <c r="BG406" s="245"/>
      <c r="BH406" s="245"/>
      <c r="BI406" s="245"/>
      <c r="BJ406" s="245"/>
      <c r="BK406" s="245"/>
      <c r="BL406" s="245"/>
      <c r="BM406" s="246">
        <v>32</v>
      </c>
    </row>
    <row r="407" spans="1:65">
      <c r="A407" s="35"/>
      <c r="B407" s="19">
        <v>1</v>
      </c>
      <c r="C407" s="8">
        <v>6</v>
      </c>
      <c r="D407" s="247">
        <v>67.19</v>
      </c>
      <c r="E407" s="244"/>
      <c r="F407" s="245"/>
      <c r="G407" s="245"/>
      <c r="H407" s="245"/>
      <c r="I407" s="245"/>
      <c r="J407" s="245"/>
      <c r="K407" s="245"/>
      <c r="L407" s="245"/>
      <c r="M407" s="245"/>
      <c r="N407" s="245"/>
      <c r="O407" s="245"/>
      <c r="P407" s="245"/>
      <c r="Q407" s="245"/>
      <c r="R407" s="245"/>
      <c r="S407" s="245"/>
      <c r="T407" s="245"/>
      <c r="U407" s="245"/>
      <c r="V407" s="245"/>
      <c r="W407" s="245"/>
      <c r="X407" s="245"/>
      <c r="Y407" s="245"/>
      <c r="Z407" s="245"/>
      <c r="AA407" s="245"/>
      <c r="AB407" s="245"/>
      <c r="AC407" s="245"/>
      <c r="AD407" s="245"/>
      <c r="AE407" s="245"/>
      <c r="AF407" s="245"/>
      <c r="AG407" s="245"/>
      <c r="AH407" s="245"/>
      <c r="AI407" s="245"/>
      <c r="AJ407" s="245"/>
      <c r="AK407" s="245"/>
      <c r="AL407" s="245"/>
      <c r="AM407" s="245"/>
      <c r="AN407" s="245"/>
      <c r="AO407" s="245"/>
      <c r="AP407" s="245"/>
      <c r="AQ407" s="245"/>
      <c r="AR407" s="245"/>
      <c r="AS407" s="245"/>
      <c r="AT407" s="245"/>
      <c r="AU407" s="245"/>
      <c r="AV407" s="245"/>
      <c r="AW407" s="245"/>
      <c r="AX407" s="245"/>
      <c r="AY407" s="245"/>
      <c r="AZ407" s="245"/>
      <c r="BA407" s="245"/>
      <c r="BB407" s="245"/>
      <c r="BC407" s="245"/>
      <c r="BD407" s="245"/>
      <c r="BE407" s="245"/>
      <c r="BF407" s="245"/>
      <c r="BG407" s="245"/>
      <c r="BH407" s="245"/>
      <c r="BI407" s="245"/>
      <c r="BJ407" s="245"/>
      <c r="BK407" s="245"/>
      <c r="BL407" s="245"/>
      <c r="BM407" s="248"/>
    </row>
    <row r="408" spans="1:65">
      <c r="A408" s="35"/>
      <c r="B408" s="20" t="s">
        <v>285</v>
      </c>
      <c r="C408" s="12"/>
      <c r="D408" s="249">
        <v>68.951666666666668</v>
      </c>
      <c r="E408" s="244"/>
      <c r="F408" s="245"/>
      <c r="G408" s="245"/>
      <c r="H408" s="245"/>
      <c r="I408" s="245"/>
      <c r="J408" s="245"/>
      <c r="K408" s="245"/>
      <c r="L408" s="245"/>
      <c r="M408" s="245"/>
      <c r="N408" s="245"/>
      <c r="O408" s="245"/>
      <c r="P408" s="245"/>
      <c r="Q408" s="245"/>
      <c r="R408" s="245"/>
      <c r="S408" s="245"/>
      <c r="T408" s="245"/>
      <c r="U408" s="245"/>
      <c r="V408" s="245"/>
      <c r="W408" s="245"/>
      <c r="X408" s="245"/>
      <c r="Y408" s="245"/>
      <c r="Z408" s="245"/>
      <c r="AA408" s="245"/>
      <c r="AB408" s="245"/>
      <c r="AC408" s="245"/>
      <c r="AD408" s="245"/>
      <c r="AE408" s="245"/>
      <c r="AF408" s="245"/>
      <c r="AG408" s="245"/>
      <c r="AH408" s="245"/>
      <c r="AI408" s="245"/>
      <c r="AJ408" s="245"/>
      <c r="AK408" s="245"/>
      <c r="AL408" s="245"/>
      <c r="AM408" s="245"/>
      <c r="AN408" s="245"/>
      <c r="AO408" s="245"/>
      <c r="AP408" s="245"/>
      <c r="AQ408" s="245"/>
      <c r="AR408" s="245"/>
      <c r="AS408" s="245"/>
      <c r="AT408" s="245"/>
      <c r="AU408" s="245"/>
      <c r="AV408" s="245"/>
      <c r="AW408" s="245"/>
      <c r="AX408" s="245"/>
      <c r="AY408" s="245"/>
      <c r="AZ408" s="245"/>
      <c r="BA408" s="245"/>
      <c r="BB408" s="245"/>
      <c r="BC408" s="245"/>
      <c r="BD408" s="245"/>
      <c r="BE408" s="245"/>
      <c r="BF408" s="245"/>
      <c r="BG408" s="245"/>
      <c r="BH408" s="245"/>
      <c r="BI408" s="245"/>
      <c r="BJ408" s="245"/>
      <c r="BK408" s="245"/>
      <c r="BL408" s="245"/>
      <c r="BM408" s="248"/>
    </row>
    <row r="409" spans="1:65">
      <c r="A409" s="35"/>
      <c r="B409" s="3" t="s">
        <v>286</v>
      </c>
      <c r="C409" s="33"/>
      <c r="D409" s="250">
        <v>67.92</v>
      </c>
      <c r="E409" s="244"/>
      <c r="F409" s="245"/>
      <c r="G409" s="245"/>
      <c r="H409" s="245"/>
      <c r="I409" s="245"/>
      <c r="J409" s="245"/>
      <c r="K409" s="245"/>
      <c r="L409" s="245"/>
      <c r="M409" s="245"/>
      <c r="N409" s="245"/>
      <c r="O409" s="245"/>
      <c r="P409" s="245"/>
      <c r="Q409" s="245"/>
      <c r="R409" s="245"/>
      <c r="S409" s="245"/>
      <c r="T409" s="245"/>
      <c r="U409" s="245"/>
      <c r="V409" s="245"/>
      <c r="W409" s="245"/>
      <c r="X409" s="245"/>
      <c r="Y409" s="245"/>
      <c r="Z409" s="245"/>
      <c r="AA409" s="245"/>
      <c r="AB409" s="245"/>
      <c r="AC409" s="245"/>
      <c r="AD409" s="245"/>
      <c r="AE409" s="245"/>
      <c r="AF409" s="245"/>
      <c r="AG409" s="245"/>
      <c r="AH409" s="245"/>
      <c r="AI409" s="245"/>
      <c r="AJ409" s="245"/>
      <c r="AK409" s="245"/>
      <c r="AL409" s="245"/>
      <c r="AM409" s="245"/>
      <c r="AN409" s="245"/>
      <c r="AO409" s="245"/>
      <c r="AP409" s="245"/>
      <c r="AQ409" s="245"/>
      <c r="AR409" s="245"/>
      <c r="AS409" s="245"/>
      <c r="AT409" s="245"/>
      <c r="AU409" s="245"/>
      <c r="AV409" s="245"/>
      <c r="AW409" s="245"/>
      <c r="AX409" s="245"/>
      <c r="AY409" s="245"/>
      <c r="AZ409" s="245"/>
      <c r="BA409" s="245"/>
      <c r="BB409" s="245"/>
      <c r="BC409" s="245"/>
      <c r="BD409" s="245"/>
      <c r="BE409" s="245"/>
      <c r="BF409" s="245"/>
      <c r="BG409" s="245"/>
      <c r="BH409" s="245"/>
      <c r="BI409" s="245"/>
      <c r="BJ409" s="245"/>
      <c r="BK409" s="245"/>
      <c r="BL409" s="245"/>
      <c r="BM409" s="248"/>
    </row>
    <row r="410" spans="1:65">
      <c r="A410" s="35"/>
      <c r="B410" s="3" t="s">
        <v>287</v>
      </c>
      <c r="C410" s="33"/>
      <c r="D410" s="250">
        <v>6.0641649603772061</v>
      </c>
      <c r="E410" s="244"/>
      <c r="F410" s="245"/>
      <c r="G410" s="245"/>
      <c r="H410" s="245"/>
      <c r="I410" s="245"/>
      <c r="J410" s="245"/>
      <c r="K410" s="245"/>
      <c r="L410" s="245"/>
      <c r="M410" s="245"/>
      <c r="N410" s="245"/>
      <c r="O410" s="245"/>
      <c r="P410" s="245"/>
      <c r="Q410" s="245"/>
      <c r="R410" s="245"/>
      <c r="S410" s="245"/>
      <c r="T410" s="245"/>
      <c r="U410" s="245"/>
      <c r="V410" s="245"/>
      <c r="W410" s="245"/>
      <c r="X410" s="245"/>
      <c r="Y410" s="245"/>
      <c r="Z410" s="245"/>
      <c r="AA410" s="245"/>
      <c r="AB410" s="245"/>
      <c r="AC410" s="245"/>
      <c r="AD410" s="245"/>
      <c r="AE410" s="245"/>
      <c r="AF410" s="245"/>
      <c r="AG410" s="245"/>
      <c r="AH410" s="245"/>
      <c r="AI410" s="245"/>
      <c r="AJ410" s="245"/>
      <c r="AK410" s="245"/>
      <c r="AL410" s="245"/>
      <c r="AM410" s="245"/>
      <c r="AN410" s="245"/>
      <c r="AO410" s="245"/>
      <c r="AP410" s="245"/>
      <c r="AQ410" s="245"/>
      <c r="AR410" s="245"/>
      <c r="AS410" s="245"/>
      <c r="AT410" s="245"/>
      <c r="AU410" s="245"/>
      <c r="AV410" s="245"/>
      <c r="AW410" s="245"/>
      <c r="AX410" s="245"/>
      <c r="AY410" s="245"/>
      <c r="AZ410" s="245"/>
      <c r="BA410" s="245"/>
      <c r="BB410" s="245"/>
      <c r="BC410" s="245"/>
      <c r="BD410" s="245"/>
      <c r="BE410" s="245"/>
      <c r="BF410" s="245"/>
      <c r="BG410" s="245"/>
      <c r="BH410" s="245"/>
      <c r="BI410" s="245"/>
      <c r="BJ410" s="245"/>
      <c r="BK410" s="245"/>
      <c r="BL410" s="245"/>
      <c r="BM410" s="248"/>
    </row>
    <row r="411" spans="1:65">
      <c r="A411" s="35"/>
      <c r="B411" s="3" t="s">
        <v>86</v>
      </c>
      <c r="C411" s="33"/>
      <c r="D411" s="13">
        <v>8.7948054826480465E-2</v>
      </c>
      <c r="E411" s="16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2"/>
    </row>
    <row r="412" spans="1:65">
      <c r="A412" s="35"/>
      <c r="B412" s="3" t="s">
        <v>288</v>
      </c>
      <c r="C412" s="33"/>
      <c r="D412" s="13">
        <v>-1.7539874335725791E-5</v>
      </c>
      <c r="E412" s="16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2"/>
    </row>
    <row r="413" spans="1:65">
      <c r="A413" s="35"/>
      <c r="B413" s="53" t="s">
        <v>289</v>
      </c>
      <c r="C413" s="54"/>
      <c r="D413" s="52" t="s">
        <v>290</v>
      </c>
      <c r="E413" s="16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2"/>
    </row>
    <row r="414" spans="1:65">
      <c r="B414" s="36"/>
      <c r="C414" s="20"/>
      <c r="D414" s="31"/>
      <c r="BM414" s="62"/>
    </row>
    <row r="415" spans="1:65" ht="19.5">
      <c r="B415" s="37" t="s">
        <v>610</v>
      </c>
      <c r="BM415" s="32" t="s">
        <v>66</v>
      </c>
    </row>
    <row r="416" spans="1:65" ht="19.5">
      <c r="A416" s="28" t="s">
        <v>303</v>
      </c>
      <c r="B416" s="18" t="s">
        <v>115</v>
      </c>
      <c r="C416" s="15" t="s">
        <v>116</v>
      </c>
      <c r="D416" s="16" t="s">
        <v>243</v>
      </c>
      <c r="E416" s="17" t="s">
        <v>243</v>
      </c>
      <c r="F416" s="17" t="s">
        <v>243</v>
      </c>
      <c r="G416" s="17" t="s">
        <v>243</v>
      </c>
      <c r="H416" s="17" t="s">
        <v>243</v>
      </c>
      <c r="I416" s="17" t="s">
        <v>243</v>
      </c>
      <c r="J416" s="17" t="s">
        <v>243</v>
      </c>
      <c r="K416" s="17" t="s">
        <v>243</v>
      </c>
      <c r="L416" s="17" t="s">
        <v>243</v>
      </c>
      <c r="M416" s="17" t="s">
        <v>243</v>
      </c>
      <c r="N416" s="17" t="s">
        <v>243</v>
      </c>
      <c r="O416" s="17" t="s">
        <v>243</v>
      </c>
      <c r="P416" s="17" t="s">
        <v>243</v>
      </c>
      <c r="Q416" s="17" t="s">
        <v>243</v>
      </c>
      <c r="R416" s="17" t="s">
        <v>243</v>
      </c>
      <c r="S416" s="17" t="s">
        <v>243</v>
      </c>
      <c r="T416" s="17" t="s">
        <v>243</v>
      </c>
      <c r="U416" s="166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1</v>
      </c>
    </row>
    <row r="417" spans="1:65">
      <c r="A417" s="35"/>
      <c r="B417" s="19" t="s">
        <v>244</v>
      </c>
      <c r="C417" s="8" t="s">
        <v>244</v>
      </c>
      <c r="D417" s="164" t="s">
        <v>246</v>
      </c>
      <c r="E417" s="165" t="s">
        <v>248</v>
      </c>
      <c r="F417" s="165" t="s">
        <v>249</v>
      </c>
      <c r="G417" s="165" t="s">
        <v>251</v>
      </c>
      <c r="H417" s="165" t="s">
        <v>257</v>
      </c>
      <c r="I417" s="165" t="s">
        <v>258</v>
      </c>
      <c r="J417" s="165" t="s">
        <v>260</v>
      </c>
      <c r="K417" s="165" t="s">
        <v>307</v>
      </c>
      <c r="L417" s="165" t="s">
        <v>261</v>
      </c>
      <c r="M417" s="165" t="s">
        <v>263</v>
      </c>
      <c r="N417" s="165" t="s">
        <v>264</v>
      </c>
      <c r="O417" s="165" t="s">
        <v>265</v>
      </c>
      <c r="P417" s="165" t="s">
        <v>267</v>
      </c>
      <c r="Q417" s="165" t="s">
        <v>270</v>
      </c>
      <c r="R417" s="165" t="s">
        <v>271</v>
      </c>
      <c r="S417" s="165" t="s">
        <v>275</v>
      </c>
      <c r="T417" s="165" t="s">
        <v>276</v>
      </c>
      <c r="U417" s="166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2" t="s">
        <v>1</v>
      </c>
    </row>
    <row r="418" spans="1:65">
      <c r="A418" s="35"/>
      <c r="B418" s="19"/>
      <c r="C418" s="8"/>
      <c r="D418" s="9" t="s">
        <v>101</v>
      </c>
      <c r="E418" s="10" t="s">
        <v>101</v>
      </c>
      <c r="F418" s="10" t="s">
        <v>101</v>
      </c>
      <c r="G418" s="10" t="s">
        <v>101</v>
      </c>
      <c r="H418" s="10" t="s">
        <v>101</v>
      </c>
      <c r="I418" s="10" t="s">
        <v>101</v>
      </c>
      <c r="J418" s="10" t="s">
        <v>101</v>
      </c>
      <c r="K418" s="10" t="s">
        <v>101</v>
      </c>
      <c r="L418" s="10" t="s">
        <v>101</v>
      </c>
      <c r="M418" s="10" t="s">
        <v>101</v>
      </c>
      <c r="N418" s="10" t="s">
        <v>101</v>
      </c>
      <c r="O418" s="10" t="s">
        <v>101</v>
      </c>
      <c r="P418" s="10" t="s">
        <v>101</v>
      </c>
      <c r="Q418" s="10" t="s">
        <v>101</v>
      </c>
      <c r="R418" s="10" t="s">
        <v>101</v>
      </c>
      <c r="S418" s="10" t="s">
        <v>101</v>
      </c>
      <c r="T418" s="10" t="s">
        <v>101</v>
      </c>
      <c r="U418" s="166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>
        <v>3</v>
      </c>
    </row>
    <row r="419" spans="1:65">
      <c r="A419" s="35"/>
      <c r="B419" s="19"/>
      <c r="C419" s="8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166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>
        <v>3</v>
      </c>
    </row>
    <row r="420" spans="1:65">
      <c r="A420" s="35"/>
      <c r="B420" s="18">
        <v>1</v>
      </c>
      <c r="C420" s="14">
        <v>1</v>
      </c>
      <c r="D420" s="254">
        <v>0.51</v>
      </c>
      <c r="E420" s="254">
        <v>0.46999999999999992</v>
      </c>
      <c r="F420" s="270">
        <v>0.5</v>
      </c>
      <c r="G420" s="254">
        <v>0.49</v>
      </c>
      <c r="H420" s="272">
        <v>0.56999999999999995</v>
      </c>
      <c r="I420" s="254">
        <v>0.5</v>
      </c>
      <c r="J420" s="270">
        <v>0.49</v>
      </c>
      <c r="K420" s="254">
        <v>0.49648000000000003</v>
      </c>
      <c r="L420" s="254">
        <v>0.52171531519999992</v>
      </c>
      <c r="M420" s="254">
        <v>0.51</v>
      </c>
      <c r="N420" s="254">
        <v>0.51</v>
      </c>
      <c r="O420" s="254">
        <v>0.49399999999999999</v>
      </c>
      <c r="P420" s="254">
        <v>0.505</v>
      </c>
      <c r="Q420" s="254">
        <v>0.48</v>
      </c>
      <c r="R420" s="254">
        <v>0.498</v>
      </c>
      <c r="S420" s="254">
        <v>0.51</v>
      </c>
      <c r="T420" s="262">
        <v>0.95</v>
      </c>
      <c r="U420" s="233"/>
      <c r="V420" s="234"/>
      <c r="W420" s="234"/>
      <c r="X420" s="234"/>
      <c r="Y420" s="234"/>
      <c r="Z420" s="234"/>
      <c r="AA420" s="234"/>
      <c r="AB420" s="234"/>
      <c r="AC420" s="234"/>
      <c r="AD420" s="234"/>
      <c r="AE420" s="234"/>
      <c r="AF420" s="234"/>
      <c r="AG420" s="234"/>
      <c r="AH420" s="234"/>
      <c r="AI420" s="234"/>
      <c r="AJ420" s="234"/>
      <c r="AK420" s="234"/>
      <c r="AL420" s="234"/>
      <c r="AM420" s="234"/>
      <c r="AN420" s="234"/>
      <c r="AO420" s="234"/>
      <c r="AP420" s="234"/>
      <c r="AQ420" s="234"/>
      <c r="AR420" s="234"/>
      <c r="AS420" s="234"/>
      <c r="AT420" s="234"/>
      <c r="AU420" s="234"/>
      <c r="AV420" s="234"/>
      <c r="AW420" s="234"/>
      <c r="AX420" s="234"/>
      <c r="AY420" s="234"/>
      <c r="AZ420" s="234"/>
      <c r="BA420" s="234"/>
      <c r="BB420" s="234"/>
      <c r="BC420" s="234"/>
      <c r="BD420" s="234"/>
      <c r="BE420" s="234"/>
      <c r="BF420" s="234"/>
      <c r="BG420" s="234"/>
      <c r="BH420" s="234"/>
      <c r="BI420" s="234"/>
      <c r="BJ420" s="234"/>
      <c r="BK420" s="234"/>
      <c r="BL420" s="234"/>
      <c r="BM420" s="255">
        <v>1</v>
      </c>
    </row>
    <row r="421" spans="1:65">
      <c r="A421" s="35"/>
      <c r="B421" s="19">
        <v>1</v>
      </c>
      <c r="C421" s="8">
        <v>2</v>
      </c>
      <c r="D421" s="256">
        <v>0.52</v>
      </c>
      <c r="E421" s="256">
        <v>0.48</v>
      </c>
      <c r="F421" s="271">
        <v>0.51</v>
      </c>
      <c r="G421" s="256">
        <v>0.49</v>
      </c>
      <c r="H421" s="274">
        <v>0.55000000000000004</v>
      </c>
      <c r="I421" s="256">
        <v>0.49</v>
      </c>
      <c r="J421" s="271">
        <v>0.49</v>
      </c>
      <c r="K421" s="256">
        <v>0.45748999999999995</v>
      </c>
      <c r="L421" s="256">
        <v>0.5161431366</v>
      </c>
      <c r="M421" s="256">
        <v>0.49</v>
      </c>
      <c r="N421" s="256">
        <v>0.52</v>
      </c>
      <c r="O421" s="256">
        <v>0.503</v>
      </c>
      <c r="P421" s="256">
        <v>0.498</v>
      </c>
      <c r="Q421" s="256">
        <v>0.46999999999999992</v>
      </c>
      <c r="R421" s="256">
        <v>0.49499999999999994</v>
      </c>
      <c r="S421" s="256">
        <v>0.51</v>
      </c>
      <c r="T421" s="263">
        <v>1</v>
      </c>
      <c r="U421" s="233"/>
      <c r="V421" s="234"/>
      <c r="W421" s="234"/>
      <c r="X421" s="234"/>
      <c r="Y421" s="234"/>
      <c r="Z421" s="234"/>
      <c r="AA421" s="234"/>
      <c r="AB421" s="234"/>
      <c r="AC421" s="234"/>
      <c r="AD421" s="234"/>
      <c r="AE421" s="234"/>
      <c r="AF421" s="234"/>
      <c r="AG421" s="234"/>
      <c r="AH421" s="234"/>
      <c r="AI421" s="234"/>
      <c r="AJ421" s="234"/>
      <c r="AK421" s="234"/>
      <c r="AL421" s="234"/>
      <c r="AM421" s="234"/>
      <c r="AN421" s="234"/>
      <c r="AO421" s="234"/>
      <c r="AP421" s="234"/>
      <c r="AQ421" s="234"/>
      <c r="AR421" s="234"/>
      <c r="AS421" s="234"/>
      <c r="AT421" s="234"/>
      <c r="AU421" s="234"/>
      <c r="AV421" s="234"/>
      <c r="AW421" s="234"/>
      <c r="AX421" s="234"/>
      <c r="AY421" s="234"/>
      <c r="AZ421" s="234"/>
      <c r="BA421" s="234"/>
      <c r="BB421" s="234"/>
      <c r="BC421" s="234"/>
      <c r="BD421" s="234"/>
      <c r="BE421" s="234"/>
      <c r="BF421" s="234"/>
      <c r="BG421" s="234"/>
      <c r="BH421" s="234"/>
      <c r="BI421" s="234"/>
      <c r="BJ421" s="234"/>
      <c r="BK421" s="234"/>
      <c r="BL421" s="234"/>
      <c r="BM421" s="255">
        <v>13</v>
      </c>
    </row>
    <row r="422" spans="1:65">
      <c r="A422" s="35"/>
      <c r="B422" s="19">
        <v>1</v>
      </c>
      <c r="C422" s="8">
        <v>3</v>
      </c>
      <c r="D422" s="256">
        <v>0.51</v>
      </c>
      <c r="E422" s="256">
        <v>0.48</v>
      </c>
      <c r="F422" s="271">
        <v>0.51</v>
      </c>
      <c r="G422" s="256">
        <v>0.46999999999999992</v>
      </c>
      <c r="H422" s="274">
        <v>0.56999999999999995</v>
      </c>
      <c r="I422" s="256">
        <v>0.5</v>
      </c>
      <c r="J422" s="271">
        <v>0.5</v>
      </c>
      <c r="K422" s="271">
        <v>0.49258999999999997</v>
      </c>
      <c r="L422" s="27">
        <v>0.52094269950000005</v>
      </c>
      <c r="M422" s="27">
        <v>0.5</v>
      </c>
      <c r="N422" s="27">
        <v>0.51</v>
      </c>
      <c r="O422" s="27">
        <v>0.48599999999999999</v>
      </c>
      <c r="P422" s="27">
        <v>0.50600000000000001</v>
      </c>
      <c r="Q422" s="27">
        <v>0.5</v>
      </c>
      <c r="R422" s="27">
        <v>0.49899999999999994</v>
      </c>
      <c r="S422" s="27">
        <v>0.49</v>
      </c>
      <c r="T422" s="274">
        <v>0.98</v>
      </c>
      <c r="U422" s="233"/>
      <c r="V422" s="234"/>
      <c r="W422" s="234"/>
      <c r="X422" s="234"/>
      <c r="Y422" s="234"/>
      <c r="Z422" s="234"/>
      <c r="AA422" s="234"/>
      <c r="AB422" s="234"/>
      <c r="AC422" s="234"/>
      <c r="AD422" s="234"/>
      <c r="AE422" s="234"/>
      <c r="AF422" s="234"/>
      <c r="AG422" s="234"/>
      <c r="AH422" s="234"/>
      <c r="AI422" s="234"/>
      <c r="AJ422" s="234"/>
      <c r="AK422" s="234"/>
      <c r="AL422" s="234"/>
      <c r="AM422" s="234"/>
      <c r="AN422" s="234"/>
      <c r="AO422" s="234"/>
      <c r="AP422" s="234"/>
      <c r="AQ422" s="234"/>
      <c r="AR422" s="234"/>
      <c r="AS422" s="234"/>
      <c r="AT422" s="234"/>
      <c r="AU422" s="234"/>
      <c r="AV422" s="234"/>
      <c r="AW422" s="234"/>
      <c r="AX422" s="234"/>
      <c r="AY422" s="234"/>
      <c r="AZ422" s="234"/>
      <c r="BA422" s="234"/>
      <c r="BB422" s="234"/>
      <c r="BC422" s="234"/>
      <c r="BD422" s="234"/>
      <c r="BE422" s="234"/>
      <c r="BF422" s="234"/>
      <c r="BG422" s="234"/>
      <c r="BH422" s="234"/>
      <c r="BI422" s="234"/>
      <c r="BJ422" s="234"/>
      <c r="BK422" s="234"/>
      <c r="BL422" s="234"/>
      <c r="BM422" s="255">
        <v>16</v>
      </c>
    </row>
    <row r="423" spans="1:65">
      <c r="A423" s="35"/>
      <c r="B423" s="19">
        <v>1</v>
      </c>
      <c r="C423" s="8">
        <v>4</v>
      </c>
      <c r="D423" s="256">
        <v>0.52</v>
      </c>
      <c r="E423" s="256">
        <v>0.48</v>
      </c>
      <c r="F423" s="271">
        <v>0.5</v>
      </c>
      <c r="G423" s="256">
        <v>0.46999999999999992</v>
      </c>
      <c r="H423" s="274">
        <v>0.56000000000000005</v>
      </c>
      <c r="I423" s="256">
        <v>0.51</v>
      </c>
      <c r="J423" s="271">
        <v>0.48</v>
      </c>
      <c r="K423" s="271">
        <v>0.48716000000000004</v>
      </c>
      <c r="L423" s="27">
        <v>0.51542914139999996</v>
      </c>
      <c r="M423" s="27">
        <v>0.5</v>
      </c>
      <c r="N423" s="27">
        <v>0.51</v>
      </c>
      <c r="O423" s="27">
        <v>0.49</v>
      </c>
      <c r="P423" s="27">
        <v>0.49100000000000005</v>
      </c>
      <c r="Q423" s="27">
        <v>0.5</v>
      </c>
      <c r="R423" s="27">
        <v>0.49899999999999994</v>
      </c>
      <c r="S423" s="27">
        <v>0.52</v>
      </c>
      <c r="T423" s="274">
        <v>0.98999999999999988</v>
      </c>
      <c r="U423" s="233"/>
      <c r="V423" s="234"/>
      <c r="W423" s="234"/>
      <c r="X423" s="234"/>
      <c r="Y423" s="234"/>
      <c r="Z423" s="234"/>
      <c r="AA423" s="234"/>
      <c r="AB423" s="234"/>
      <c r="AC423" s="234"/>
      <c r="AD423" s="234"/>
      <c r="AE423" s="234"/>
      <c r="AF423" s="234"/>
      <c r="AG423" s="234"/>
      <c r="AH423" s="234"/>
      <c r="AI423" s="234"/>
      <c r="AJ423" s="234"/>
      <c r="AK423" s="234"/>
      <c r="AL423" s="234"/>
      <c r="AM423" s="234"/>
      <c r="AN423" s="234"/>
      <c r="AO423" s="234"/>
      <c r="AP423" s="234"/>
      <c r="AQ423" s="234"/>
      <c r="AR423" s="234"/>
      <c r="AS423" s="234"/>
      <c r="AT423" s="234"/>
      <c r="AU423" s="234"/>
      <c r="AV423" s="234"/>
      <c r="AW423" s="234"/>
      <c r="AX423" s="234"/>
      <c r="AY423" s="234"/>
      <c r="AZ423" s="234"/>
      <c r="BA423" s="234"/>
      <c r="BB423" s="234"/>
      <c r="BC423" s="234"/>
      <c r="BD423" s="234"/>
      <c r="BE423" s="234"/>
      <c r="BF423" s="234"/>
      <c r="BG423" s="234"/>
      <c r="BH423" s="234"/>
      <c r="BI423" s="234"/>
      <c r="BJ423" s="234"/>
      <c r="BK423" s="234"/>
      <c r="BL423" s="234"/>
      <c r="BM423" s="255">
        <v>0.49893592146555554</v>
      </c>
    </row>
    <row r="424" spans="1:65">
      <c r="A424" s="35"/>
      <c r="B424" s="19">
        <v>1</v>
      </c>
      <c r="C424" s="8">
        <v>5</v>
      </c>
      <c r="D424" s="256">
        <v>0.51</v>
      </c>
      <c r="E424" s="256">
        <v>0.49</v>
      </c>
      <c r="F424" s="256">
        <v>0.52</v>
      </c>
      <c r="G424" s="256">
        <v>0.48</v>
      </c>
      <c r="H424" s="263">
        <v>0.56999999999999995</v>
      </c>
      <c r="I424" s="256">
        <v>0.49</v>
      </c>
      <c r="J424" s="256">
        <v>0.52</v>
      </c>
      <c r="K424" s="256">
        <v>0.51805999999999996</v>
      </c>
      <c r="L424" s="256">
        <v>0.52415149019999996</v>
      </c>
      <c r="M424" s="256">
        <v>0.49</v>
      </c>
      <c r="N424" s="256">
        <v>0.52</v>
      </c>
      <c r="O424" s="256">
        <v>0.49399999999999999</v>
      </c>
      <c r="P424" s="256">
        <v>0.49300000000000005</v>
      </c>
      <c r="Q424" s="256">
        <v>0.5</v>
      </c>
      <c r="R424" s="256">
        <v>0.49399999999999999</v>
      </c>
      <c r="S424" s="256">
        <v>0.51</v>
      </c>
      <c r="T424" s="263">
        <v>1</v>
      </c>
      <c r="U424" s="233"/>
      <c r="V424" s="234"/>
      <c r="W424" s="234"/>
      <c r="X424" s="234"/>
      <c r="Y424" s="234"/>
      <c r="Z424" s="234"/>
      <c r="AA424" s="234"/>
      <c r="AB424" s="234"/>
      <c r="AC424" s="234"/>
      <c r="AD424" s="234"/>
      <c r="AE424" s="234"/>
      <c r="AF424" s="234"/>
      <c r="AG424" s="234"/>
      <c r="AH424" s="234"/>
      <c r="AI424" s="234"/>
      <c r="AJ424" s="234"/>
      <c r="AK424" s="234"/>
      <c r="AL424" s="234"/>
      <c r="AM424" s="234"/>
      <c r="AN424" s="234"/>
      <c r="AO424" s="234"/>
      <c r="AP424" s="234"/>
      <c r="AQ424" s="234"/>
      <c r="AR424" s="234"/>
      <c r="AS424" s="234"/>
      <c r="AT424" s="234"/>
      <c r="AU424" s="234"/>
      <c r="AV424" s="234"/>
      <c r="AW424" s="234"/>
      <c r="AX424" s="234"/>
      <c r="AY424" s="234"/>
      <c r="AZ424" s="234"/>
      <c r="BA424" s="234"/>
      <c r="BB424" s="234"/>
      <c r="BC424" s="234"/>
      <c r="BD424" s="234"/>
      <c r="BE424" s="234"/>
      <c r="BF424" s="234"/>
      <c r="BG424" s="234"/>
      <c r="BH424" s="234"/>
      <c r="BI424" s="234"/>
      <c r="BJ424" s="234"/>
      <c r="BK424" s="234"/>
      <c r="BL424" s="234"/>
      <c r="BM424" s="255">
        <v>29</v>
      </c>
    </row>
    <row r="425" spans="1:65">
      <c r="A425" s="35"/>
      <c r="B425" s="19">
        <v>1</v>
      </c>
      <c r="C425" s="8">
        <v>6</v>
      </c>
      <c r="D425" s="256">
        <v>0.52</v>
      </c>
      <c r="E425" s="256">
        <v>0.49</v>
      </c>
      <c r="F425" s="256">
        <v>0.51</v>
      </c>
      <c r="G425" s="256">
        <v>0.48</v>
      </c>
      <c r="H425" s="263">
        <v>0.56000000000000005</v>
      </c>
      <c r="I425" s="256">
        <v>0.5</v>
      </c>
      <c r="J425" s="256">
        <v>0.48</v>
      </c>
      <c r="K425" s="256">
        <v>0.50353000000000003</v>
      </c>
      <c r="L425" s="256">
        <v>0.51554114900000003</v>
      </c>
      <c r="M425" s="256">
        <v>0.49</v>
      </c>
      <c r="N425" s="256">
        <v>0.51</v>
      </c>
      <c r="O425" s="256">
        <v>0.49199999999999999</v>
      </c>
      <c r="P425" s="256">
        <v>0.498</v>
      </c>
      <c r="Q425" s="256">
        <v>0.49</v>
      </c>
      <c r="R425" s="256">
        <v>0.49</v>
      </c>
      <c r="S425" s="256">
        <v>0.51</v>
      </c>
      <c r="T425" s="263">
        <v>1.02</v>
      </c>
      <c r="U425" s="233"/>
      <c r="V425" s="234"/>
      <c r="W425" s="234"/>
      <c r="X425" s="234"/>
      <c r="Y425" s="234"/>
      <c r="Z425" s="234"/>
      <c r="AA425" s="234"/>
      <c r="AB425" s="234"/>
      <c r="AC425" s="234"/>
      <c r="AD425" s="234"/>
      <c r="AE425" s="234"/>
      <c r="AF425" s="234"/>
      <c r="AG425" s="234"/>
      <c r="AH425" s="234"/>
      <c r="AI425" s="234"/>
      <c r="AJ425" s="234"/>
      <c r="AK425" s="234"/>
      <c r="AL425" s="234"/>
      <c r="AM425" s="234"/>
      <c r="AN425" s="234"/>
      <c r="AO425" s="234"/>
      <c r="AP425" s="234"/>
      <c r="AQ425" s="234"/>
      <c r="AR425" s="234"/>
      <c r="AS425" s="234"/>
      <c r="AT425" s="234"/>
      <c r="AU425" s="234"/>
      <c r="AV425" s="234"/>
      <c r="AW425" s="234"/>
      <c r="AX425" s="234"/>
      <c r="AY425" s="234"/>
      <c r="AZ425" s="234"/>
      <c r="BA425" s="234"/>
      <c r="BB425" s="234"/>
      <c r="BC425" s="234"/>
      <c r="BD425" s="234"/>
      <c r="BE425" s="234"/>
      <c r="BF425" s="234"/>
      <c r="BG425" s="234"/>
      <c r="BH425" s="234"/>
      <c r="BI425" s="234"/>
      <c r="BJ425" s="234"/>
      <c r="BK425" s="234"/>
      <c r="BL425" s="234"/>
      <c r="BM425" s="63"/>
    </row>
    <row r="426" spans="1:65">
      <c r="A426" s="35"/>
      <c r="B426" s="20" t="s">
        <v>285</v>
      </c>
      <c r="C426" s="12"/>
      <c r="D426" s="257">
        <v>0.51500000000000001</v>
      </c>
      <c r="E426" s="257">
        <v>0.48166666666666663</v>
      </c>
      <c r="F426" s="257">
        <v>0.5083333333333333</v>
      </c>
      <c r="G426" s="257">
        <v>0.48</v>
      </c>
      <c r="H426" s="257">
        <v>0.56333333333333335</v>
      </c>
      <c r="I426" s="257">
        <v>0.49833333333333335</v>
      </c>
      <c r="J426" s="257">
        <v>0.49333333333333335</v>
      </c>
      <c r="K426" s="257">
        <v>0.49255166666666667</v>
      </c>
      <c r="L426" s="257">
        <v>0.51898715531666662</v>
      </c>
      <c r="M426" s="257">
        <v>0.49666666666666676</v>
      </c>
      <c r="N426" s="257">
        <v>0.51333333333333331</v>
      </c>
      <c r="O426" s="257">
        <v>0.4931666666666667</v>
      </c>
      <c r="P426" s="257">
        <v>0.49849999999999994</v>
      </c>
      <c r="Q426" s="257">
        <v>0.49000000000000005</v>
      </c>
      <c r="R426" s="257">
        <v>0.49583333333333329</v>
      </c>
      <c r="S426" s="257">
        <v>0.5083333333333333</v>
      </c>
      <c r="T426" s="257">
        <v>0.98999999999999988</v>
      </c>
      <c r="U426" s="233"/>
      <c r="V426" s="234"/>
      <c r="W426" s="234"/>
      <c r="X426" s="234"/>
      <c r="Y426" s="234"/>
      <c r="Z426" s="234"/>
      <c r="AA426" s="234"/>
      <c r="AB426" s="234"/>
      <c r="AC426" s="234"/>
      <c r="AD426" s="234"/>
      <c r="AE426" s="234"/>
      <c r="AF426" s="234"/>
      <c r="AG426" s="234"/>
      <c r="AH426" s="234"/>
      <c r="AI426" s="234"/>
      <c r="AJ426" s="234"/>
      <c r="AK426" s="234"/>
      <c r="AL426" s="234"/>
      <c r="AM426" s="234"/>
      <c r="AN426" s="234"/>
      <c r="AO426" s="234"/>
      <c r="AP426" s="234"/>
      <c r="AQ426" s="234"/>
      <c r="AR426" s="234"/>
      <c r="AS426" s="234"/>
      <c r="AT426" s="234"/>
      <c r="AU426" s="234"/>
      <c r="AV426" s="234"/>
      <c r="AW426" s="234"/>
      <c r="AX426" s="234"/>
      <c r="AY426" s="234"/>
      <c r="AZ426" s="234"/>
      <c r="BA426" s="234"/>
      <c r="BB426" s="234"/>
      <c r="BC426" s="234"/>
      <c r="BD426" s="234"/>
      <c r="BE426" s="234"/>
      <c r="BF426" s="234"/>
      <c r="BG426" s="234"/>
      <c r="BH426" s="234"/>
      <c r="BI426" s="234"/>
      <c r="BJ426" s="234"/>
      <c r="BK426" s="234"/>
      <c r="BL426" s="234"/>
      <c r="BM426" s="63"/>
    </row>
    <row r="427" spans="1:65">
      <c r="A427" s="35"/>
      <c r="B427" s="3" t="s">
        <v>286</v>
      </c>
      <c r="C427" s="33"/>
      <c r="D427" s="27">
        <v>0.51500000000000001</v>
      </c>
      <c r="E427" s="27">
        <v>0.48</v>
      </c>
      <c r="F427" s="27">
        <v>0.51</v>
      </c>
      <c r="G427" s="27">
        <v>0.48</v>
      </c>
      <c r="H427" s="27">
        <v>0.56499999999999995</v>
      </c>
      <c r="I427" s="27">
        <v>0.5</v>
      </c>
      <c r="J427" s="27">
        <v>0.49</v>
      </c>
      <c r="K427" s="27">
        <v>0.494535</v>
      </c>
      <c r="L427" s="27">
        <v>0.51854291805000008</v>
      </c>
      <c r="M427" s="27">
        <v>0.495</v>
      </c>
      <c r="N427" s="27">
        <v>0.51</v>
      </c>
      <c r="O427" s="27">
        <v>0.49299999999999999</v>
      </c>
      <c r="P427" s="27">
        <v>0.498</v>
      </c>
      <c r="Q427" s="27">
        <v>0.495</v>
      </c>
      <c r="R427" s="27">
        <v>0.49649999999999994</v>
      </c>
      <c r="S427" s="27">
        <v>0.51</v>
      </c>
      <c r="T427" s="27">
        <v>0.99499999999999988</v>
      </c>
      <c r="U427" s="233"/>
      <c r="V427" s="234"/>
      <c r="W427" s="234"/>
      <c r="X427" s="234"/>
      <c r="Y427" s="234"/>
      <c r="Z427" s="234"/>
      <c r="AA427" s="234"/>
      <c r="AB427" s="234"/>
      <c r="AC427" s="234"/>
      <c r="AD427" s="234"/>
      <c r="AE427" s="234"/>
      <c r="AF427" s="234"/>
      <c r="AG427" s="234"/>
      <c r="AH427" s="234"/>
      <c r="AI427" s="234"/>
      <c r="AJ427" s="234"/>
      <c r="AK427" s="234"/>
      <c r="AL427" s="234"/>
      <c r="AM427" s="234"/>
      <c r="AN427" s="234"/>
      <c r="AO427" s="234"/>
      <c r="AP427" s="234"/>
      <c r="AQ427" s="234"/>
      <c r="AR427" s="234"/>
      <c r="AS427" s="234"/>
      <c r="AT427" s="234"/>
      <c r="AU427" s="234"/>
      <c r="AV427" s="234"/>
      <c r="AW427" s="234"/>
      <c r="AX427" s="234"/>
      <c r="AY427" s="234"/>
      <c r="AZ427" s="234"/>
      <c r="BA427" s="234"/>
      <c r="BB427" s="234"/>
      <c r="BC427" s="234"/>
      <c r="BD427" s="234"/>
      <c r="BE427" s="234"/>
      <c r="BF427" s="234"/>
      <c r="BG427" s="234"/>
      <c r="BH427" s="234"/>
      <c r="BI427" s="234"/>
      <c r="BJ427" s="234"/>
      <c r="BK427" s="234"/>
      <c r="BL427" s="234"/>
      <c r="BM427" s="63"/>
    </row>
    <row r="428" spans="1:65">
      <c r="A428" s="35"/>
      <c r="B428" s="3" t="s">
        <v>287</v>
      </c>
      <c r="C428" s="33"/>
      <c r="D428" s="27">
        <v>5.4772255750516656E-3</v>
      </c>
      <c r="E428" s="27">
        <v>7.5277265270908347E-3</v>
      </c>
      <c r="F428" s="27">
        <v>7.5277265270908165E-3</v>
      </c>
      <c r="G428" s="27">
        <v>8.9442719099991925E-3</v>
      </c>
      <c r="H428" s="27">
        <v>8.1649658092772127E-3</v>
      </c>
      <c r="I428" s="27">
        <v>7.5277265270908165E-3</v>
      </c>
      <c r="J428" s="27">
        <v>1.5055453054181633E-2</v>
      </c>
      <c r="K428" s="27">
        <v>2.0223860577710355E-2</v>
      </c>
      <c r="L428" s="27">
        <v>3.7566003038827984E-3</v>
      </c>
      <c r="M428" s="27">
        <v>8.1649658092772665E-3</v>
      </c>
      <c r="N428" s="27">
        <v>5.1639777949432268E-3</v>
      </c>
      <c r="O428" s="27">
        <v>5.6715665090578569E-3</v>
      </c>
      <c r="P428" s="27">
        <v>6.0909769331364055E-3</v>
      </c>
      <c r="Q428" s="27">
        <v>1.2649110640673547E-2</v>
      </c>
      <c r="R428" s="27">
        <v>3.5449494589720972E-3</v>
      </c>
      <c r="S428" s="27">
        <v>9.8319208025017587E-3</v>
      </c>
      <c r="T428" s="27">
        <v>2.3664319132398484E-2</v>
      </c>
      <c r="U428" s="233"/>
      <c r="V428" s="234"/>
      <c r="W428" s="234"/>
      <c r="X428" s="234"/>
      <c r="Y428" s="234"/>
      <c r="Z428" s="234"/>
      <c r="AA428" s="234"/>
      <c r="AB428" s="234"/>
      <c r="AC428" s="234"/>
      <c r="AD428" s="234"/>
      <c r="AE428" s="234"/>
      <c r="AF428" s="234"/>
      <c r="AG428" s="234"/>
      <c r="AH428" s="234"/>
      <c r="AI428" s="234"/>
      <c r="AJ428" s="234"/>
      <c r="AK428" s="234"/>
      <c r="AL428" s="234"/>
      <c r="AM428" s="234"/>
      <c r="AN428" s="234"/>
      <c r="AO428" s="234"/>
      <c r="AP428" s="234"/>
      <c r="AQ428" s="234"/>
      <c r="AR428" s="234"/>
      <c r="AS428" s="234"/>
      <c r="AT428" s="234"/>
      <c r="AU428" s="234"/>
      <c r="AV428" s="234"/>
      <c r="AW428" s="234"/>
      <c r="AX428" s="234"/>
      <c r="AY428" s="234"/>
      <c r="AZ428" s="234"/>
      <c r="BA428" s="234"/>
      <c r="BB428" s="234"/>
      <c r="BC428" s="234"/>
      <c r="BD428" s="234"/>
      <c r="BE428" s="234"/>
      <c r="BF428" s="234"/>
      <c r="BG428" s="234"/>
      <c r="BH428" s="234"/>
      <c r="BI428" s="234"/>
      <c r="BJ428" s="234"/>
      <c r="BK428" s="234"/>
      <c r="BL428" s="234"/>
      <c r="BM428" s="63"/>
    </row>
    <row r="429" spans="1:65">
      <c r="A429" s="35"/>
      <c r="B429" s="3" t="s">
        <v>86</v>
      </c>
      <c r="C429" s="33"/>
      <c r="D429" s="13">
        <v>1.0635389466119739E-2</v>
      </c>
      <c r="E429" s="13">
        <v>1.562849798011938E-2</v>
      </c>
      <c r="F429" s="13">
        <v>1.4808642348375377E-2</v>
      </c>
      <c r="G429" s="13">
        <v>1.8633899812498318E-2</v>
      </c>
      <c r="H429" s="13">
        <v>1.4494022146645939E-2</v>
      </c>
      <c r="I429" s="13">
        <v>1.5105805739981571E-2</v>
      </c>
      <c r="J429" s="13">
        <v>3.0517810244962768E-2</v>
      </c>
      <c r="K429" s="13">
        <v>4.1059368887278194E-2</v>
      </c>
      <c r="L429" s="13">
        <v>7.2383300152980877E-3</v>
      </c>
      <c r="M429" s="13">
        <v>1.6439528475054897E-2</v>
      </c>
      <c r="N429" s="13">
        <v>1.0059697003136157E-2</v>
      </c>
      <c r="O429" s="13">
        <v>1.1500303837224448E-2</v>
      </c>
      <c r="P429" s="13">
        <v>1.2218609695358889E-2</v>
      </c>
      <c r="Q429" s="13">
        <v>2.5814511511578667E-2</v>
      </c>
      <c r="R429" s="13">
        <v>7.1494779004479276E-3</v>
      </c>
      <c r="S429" s="13">
        <v>1.9341483545905098E-2</v>
      </c>
      <c r="T429" s="13">
        <v>2.390335265898837E-2</v>
      </c>
      <c r="U429" s="166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2"/>
    </row>
    <row r="430" spans="1:65">
      <c r="A430" s="35"/>
      <c r="B430" s="3" t="s">
        <v>288</v>
      </c>
      <c r="C430" s="33"/>
      <c r="D430" s="13">
        <v>3.2196676653904577E-2</v>
      </c>
      <c r="E430" s="13">
        <v>-3.4612169731461417E-2</v>
      </c>
      <c r="F430" s="13">
        <v>1.8834907376831467E-2</v>
      </c>
      <c r="G430" s="13">
        <v>-3.7952612050729639E-2</v>
      </c>
      <c r="H430" s="13">
        <v>0.12906950391268546</v>
      </c>
      <c r="I430" s="13">
        <v>-1.2077465387783093E-3</v>
      </c>
      <c r="J430" s="13">
        <v>-1.1229073496583197E-2</v>
      </c>
      <c r="K430" s="13">
        <v>-1.2795740944320122E-2</v>
      </c>
      <c r="L430" s="13">
        <v>4.0187994065877808E-2</v>
      </c>
      <c r="M430" s="13">
        <v>-4.5481888580464203E-3</v>
      </c>
      <c r="N430" s="13">
        <v>2.8856234334636355E-2</v>
      </c>
      <c r="O430" s="13">
        <v>-1.1563117728510042E-2</v>
      </c>
      <c r="P430" s="13">
        <v>-8.7370230685157591E-4</v>
      </c>
      <c r="Q430" s="13">
        <v>-1.7909958135119752E-2</v>
      </c>
      <c r="R430" s="13">
        <v>-6.2184100176808643E-3</v>
      </c>
      <c r="S430" s="13">
        <v>1.8834907376831467E-2</v>
      </c>
      <c r="T430" s="13">
        <v>0.98422273764536983</v>
      </c>
      <c r="U430" s="166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2"/>
    </row>
    <row r="431" spans="1:65">
      <c r="A431" s="35"/>
      <c r="B431" s="53" t="s">
        <v>289</v>
      </c>
      <c r="C431" s="54"/>
      <c r="D431" s="52">
        <v>1.1200000000000001</v>
      </c>
      <c r="E431" s="52">
        <v>1.1200000000000001</v>
      </c>
      <c r="F431" s="52">
        <v>0.67</v>
      </c>
      <c r="G431" s="52">
        <v>1.24</v>
      </c>
      <c r="H431" s="52">
        <v>4.38</v>
      </c>
      <c r="I431" s="52">
        <v>0</v>
      </c>
      <c r="J431" s="52">
        <v>0.34</v>
      </c>
      <c r="K431" s="52">
        <v>0.39</v>
      </c>
      <c r="L431" s="52">
        <v>1.39</v>
      </c>
      <c r="M431" s="52">
        <v>0.11</v>
      </c>
      <c r="N431" s="52">
        <v>1.01</v>
      </c>
      <c r="O431" s="52">
        <v>0.35</v>
      </c>
      <c r="P431" s="52">
        <v>0.01</v>
      </c>
      <c r="Q431" s="52">
        <v>0.56000000000000005</v>
      </c>
      <c r="R431" s="52">
        <v>0.17</v>
      </c>
      <c r="S431" s="52">
        <v>0.67</v>
      </c>
      <c r="T431" s="52">
        <v>33.15</v>
      </c>
      <c r="U431" s="166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2"/>
    </row>
    <row r="432" spans="1:65">
      <c r="B432" s="36"/>
      <c r="C432" s="20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BM432" s="62"/>
    </row>
    <row r="433" spans="1:65" ht="19.5">
      <c r="B433" s="37" t="s">
        <v>611</v>
      </c>
      <c r="BM433" s="32" t="s">
        <v>291</v>
      </c>
    </row>
    <row r="434" spans="1:65" ht="19.5">
      <c r="A434" s="28" t="s">
        <v>327</v>
      </c>
      <c r="B434" s="18" t="s">
        <v>115</v>
      </c>
      <c r="C434" s="15" t="s">
        <v>116</v>
      </c>
      <c r="D434" s="16" t="s">
        <v>243</v>
      </c>
      <c r="E434" s="17" t="s">
        <v>243</v>
      </c>
      <c r="F434" s="166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1</v>
      </c>
    </row>
    <row r="435" spans="1:65">
      <c r="A435" s="35"/>
      <c r="B435" s="19" t="s">
        <v>244</v>
      </c>
      <c r="C435" s="8" t="s">
        <v>244</v>
      </c>
      <c r="D435" s="164" t="s">
        <v>251</v>
      </c>
      <c r="E435" s="165" t="s">
        <v>307</v>
      </c>
      <c r="F435" s="166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 t="s">
        <v>3</v>
      </c>
    </row>
    <row r="436" spans="1:65">
      <c r="A436" s="35"/>
      <c r="B436" s="19"/>
      <c r="C436" s="8"/>
      <c r="D436" s="9" t="s">
        <v>101</v>
      </c>
      <c r="E436" s="10" t="s">
        <v>101</v>
      </c>
      <c r="F436" s="166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2</v>
      </c>
    </row>
    <row r="437" spans="1:65">
      <c r="A437" s="35"/>
      <c r="B437" s="19"/>
      <c r="C437" s="8"/>
      <c r="D437" s="29"/>
      <c r="E437" s="29"/>
      <c r="F437" s="166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2</v>
      </c>
    </row>
    <row r="438" spans="1:65">
      <c r="A438" s="35"/>
      <c r="B438" s="18">
        <v>1</v>
      </c>
      <c r="C438" s="14">
        <v>1</v>
      </c>
      <c r="D438" s="158" t="s">
        <v>222</v>
      </c>
      <c r="E438" s="158" t="s">
        <v>105</v>
      </c>
      <c r="F438" s="166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1</v>
      </c>
    </row>
    <row r="439" spans="1:65">
      <c r="A439" s="35"/>
      <c r="B439" s="19">
        <v>1</v>
      </c>
      <c r="C439" s="8">
        <v>2</v>
      </c>
      <c r="D439" s="159" t="s">
        <v>222</v>
      </c>
      <c r="E439" s="159" t="s">
        <v>105</v>
      </c>
      <c r="F439" s="166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27</v>
      </c>
    </row>
    <row r="440" spans="1:65">
      <c r="A440" s="35"/>
      <c r="B440" s="19">
        <v>1</v>
      </c>
      <c r="C440" s="8">
        <v>3</v>
      </c>
      <c r="D440" s="159" t="s">
        <v>222</v>
      </c>
      <c r="E440" s="159" t="s">
        <v>105</v>
      </c>
      <c r="F440" s="166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2">
        <v>16</v>
      </c>
    </row>
    <row r="441" spans="1:65">
      <c r="A441" s="35"/>
      <c r="B441" s="19">
        <v>1</v>
      </c>
      <c r="C441" s="8">
        <v>4</v>
      </c>
      <c r="D441" s="159" t="s">
        <v>222</v>
      </c>
      <c r="E441" s="159" t="s">
        <v>105</v>
      </c>
      <c r="F441" s="166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 t="s">
        <v>222</v>
      </c>
    </row>
    <row r="442" spans="1:65">
      <c r="A442" s="35"/>
      <c r="B442" s="19">
        <v>1</v>
      </c>
      <c r="C442" s="8">
        <v>5</v>
      </c>
      <c r="D442" s="159" t="s">
        <v>222</v>
      </c>
      <c r="E442" s="159" t="s">
        <v>105</v>
      </c>
      <c r="F442" s="166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>
        <v>33</v>
      </c>
    </row>
    <row r="443" spans="1:65">
      <c r="A443" s="35"/>
      <c r="B443" s="19">
        <v>1</v>
      </c>
      <c r="C443" s="8">
        <v>6</v>
      </c>
      <c r="D443" s="159" t="s">
        <v>222</v>
      </c>
      <c r="E443" s="159" t="s">
        <v>105</v>
      </c>
      <c r="F443" s="166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62"/>
    </row>
    <row r="444" spans="1:65">
      <c r="A444" s="35"/>
      <c r="B444" s="20" t="s">
        <v>285</v>
      </c>
      <c r="C444" s="12"/>
      <c r="D444" s="26" t="s">
        <v>699</v>
      </c>
      <c r="E444" s="26" t="s">
        <v>699</v>
      </c>
      <c r="F444" s="166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62"/>
    </row>
    <row r="445" spans="1:65">
      <c r="A445" s="35"/>
      <c r="B445" s="3" t="s">
        <v>286</v>
      </c>
      <c r="C445" s="33"/>
      <c r="D445" s="11" t="s">
        <v>699</v>
      </c>
      <c r="E445" s="11" t="s">
        <v>699</v>
      </c>
      <c r="F445" s="166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62"/>
    </row>
    <row r="446" spans="1:65">
      <c r="A446" s="35"/>
      <c r="B446" s="3" t="s">
        <v>287</v>
      </c>
      <c r="C446" s="33"/>
      <c r="D446" s="27" t="s">
        <v>699</v>
      </c>
      <c r="E446" s="27" t="s">
        <v>699</v>
      </c>
      <c r="F446" s="166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62"/>
    </row>
    <row r="447" spans="1:65">
      <c r="A447" s="35"/>
      <c r="B447" s="3" t="s">
        <v>86</v>
      </c>
      <c r="C447" s="33"/>
      <c r="D447" s="13" t="s">
        <v>699</v>
      </c>
      <c r="E447" s="13" t="s">
        <v>699</v>
      </c>
      <c r="F447" s="166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2"/>
    </row>
    <row r="448" spans="1:65">
      <c r="A448" s="35"/>
      <c r="B448" s="3" t="s">
        <v>288</v>
      </c>
      <c r="C448" s="33"/>
      <c r="D448" s="13" t="s">
        <v>699</v>
      </c>
      <c r="E448" s="13" t="s">
        <v>699</v>
      </c>
      <c r="F448" s="166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2"/>
    </row>
    <row r="449" spans="1:65">
      <c r="A449" s="35"/>
      <c r="B449" s="53" t="s">
        <v>289</v>
      </c>
      <c r="C449" s="54"/>
      <c r="D449" s="52" t="s">
        <v>290</v>
      </c>
      <c r="E449" s="52" t="s">
        <v>290</v>
      </c>
      <c r="F449" s="166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2"/>
    </row>
    <row r="450" spans="1:65">
      <c r="B450" s="36"/>
      <c r="C450" s="20"/>
      <c r="D450" s="31"/>
      <c r="E450" s="31"/>
      <c r="BM450" s="62"/>
    </row>
    <row r="451" spans="1:65" ht="19.5">
      <c r="B451" s="37" t="s">
        <v>612</v>
      </c>
      <c r="BM451" s="32" t="s">
        <v>291</v>
      </c>
    </row>
    <row r="452" spans="1:65" ht="19.5">
      <c r="A452" s="28" t="s">
        <v>328</v>
      </c>
      <c r="B452" s="18" t="s">
        <v>115</v>
      </c>
      <c r="C452" s="15" t="s">
        <v>116</v>
      </c>
      <c r="D452" s="16" t="s">
        <v>243</v>
      </c>
      <c r="E452" s="16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 t="s">
        <v>244</v>
      </c>
      <c r="C453" s="8" t="s">
        <v>244</v>
      </c>
      <c r="D453" s="164" t="s">
        <v>251</v>
      </c>
      <c r="E453" s="16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 t="s">
        <v>3</v>
      </c>
    </row>
    <row r="454" spans="1:65">
      <c r="A454" s="35"/>
      <c r="B454" s="19"/>
      <c r="C454" s="8"/>
      <c r="D454" s="9" t="s">
        <v>101</v>
      </c>
      <c r="E454" s="16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0</v>
      </c>
    </row>
    <row r="455" spans="1:65">
      <c r="A455" s="35"/>
      <c r="B455" s="19"/>
      <c r="C455" s="8"/>
      <c r="D455" s="29"/>
      <c r="E455" s="16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0</v>
      </c>
    </row>
    <row r="456" spans="1:65">
      <c r="A456" s="35"/>
      <c r="B456" s="18">
        <v>1</v>
      </c>
      <c r="C456" s="14">
        <v>1</v>
      </c>
      <c r="D456" s="265" t="s">
        <v>105</v>
      </c>
      <c r="E456" s="244"/>
      <c r="F456" s="245"/>
      <c r="G456" s="245"/>
      <c r="H456" s="245"/>
      <c r="I456" s="245"/>
      <c r="J456" s="245"/>
      <c r="K456" s="245"/>
      <c r="L456" s="245"/>
      <c r="M456" s="245"/>
      <c r="N456" s="245"/>
      <c r="O456" s="245"/>
      <c r="P456" s="245"/>
      <c r="Q456" s="245"/>
      <c r="R456" s="245"/>
      <c r="S456" s="245"/>
      <c r="T456" s="245"/>
      <c r="U456" s="245"/>
      <c r="V456" s="245"/>
      <c r="W456" s="245"/>
      <c r="X456" s="245"/>
      <c r="Y456" s="245"/>
      <c r="Z456" s="245"/>
      <c r="AA456" s="245"/>
      <c r="AB456" s="245"/>
      <c r="AC456" s="245"/>
      <c r="AD456" s="245"/>
      <c r="AE456" s="245"/>
      <c r="AF456" s="245"/>
      <c r="AG456" s="245"/>
      <c r="AH456" s="245"/>
      <c r="AI456" s="245"/>
      <c r="AJ456" s="245"/>
      <c r="AK456" s="245"/>
      <c r="AL456" s="245"/>
      <c r="AM456" s="245"/>
      <c r="AN456" s="245"/>
      <c r="AO456" s="245"/>
      <c r="AP456" s="245"/>
      <c r="AQ456" s="245"/>
      <c r="AR456" s="245"/>
      <c r="AS456" s="245"/>
      <c r="AT456" s="245"/>
      <c r="AU456" s="245"/>
      <c r="AV456" s="245"/>
      <c r="AW456" s="245"/>
      <c r="AX456" s="245"/>
      <c r="AY456" s="245"/>
      <c r="AZ456" s="245"/>
      <c r="BA456" s="245"/>
      <c r="BB456" s="245"/>
      <c r="BC456" s="245"/>
      <c r="BD456" s="245"/>
      <c r="BE456" s="245"/>
      <c r="BF456" s="245"/>
      <c r="BG456" s="245"/>
      <c r="BH456" s="245"/>
      <c r="BI456" s="245"/>
      <c r="BJ456" s="245"/>
      <c r="BK456" s="245"/>
      <c r="BL456" s="245"/>
      <c r="BM456" s="246">
        <v>1</v>
      </c>
    </row>
    <row r="457" spans="1:65">
      <c r="A457" s="35"/>
      <c r="B457" s="19">
        <v>1</v>
      </c>
      <c r="C457" s="8">
        <v>2</v>
      </c>
      <c r="D457" s="266" t="s">
        <v>105</v>
      </c>
      <c r="E457" s="244"/>
      <c r="F457" s="245"/>
      <c r="G457" s="245"/>
      <c r="H457" s="245"/>
      <c r="I457" s="245"/>
      <c r="J457" s="245"/>
      <c r="K457" s="245"/>
      <c r="L457" s="245"/>
      <c r="M457" s="245"/>
      <c r="N457" s="245"/>
      <c r="O457" s="245"/>
      <c r="P457" s="245"/>
      <c r="Q457" s="245"/>
      <c r="R457" s="245"/>
      <c r="S457" s="245"/>
      <c r="T457" s="245"/>
      <c r="U457" s="245"/>
      <c r="V457" s="245"/>
      <c r="W457" s="245"/>
      <c r="X457" s="245"/>
      <c r="Y457" s="245"/>
      <c r="Z457" s="245"/>
      <c r="AA457" s="245"/>
      <c r="AB457" s="245"/>
      <c r="AC457" s="245"/>
      <c r="AD457" s="245"/>
      <c r="AE457" s="245"/>
      <c r="AF457" s="245"/>
      <c r="AG457" s="245"/>
      <c r="AH457" s="245"/>
      <c r="AI457" s="245"/>
      <c r="AJ457" s="245"/>
      <c r="AK457" s="245"/>
      <c r="AL457" s="245"/>
      <c r="AM457" s="245"/>
      <c r="AN457" s="245"/>
      <c r="AO457" s="245"/>
      <c r="AP457" s="245"/>
      <c r="AQ457" s="245"/>
      <c r="AR457" s="245"/>
      <c r="AS457" s="245"/>
      <c r="AT457" s="245"/>
      <c r="AU457" s="245"/>
      <c r="AV457" s="245"/>
      <c r="AW457" s="245"/>
      <c r="AX457" s="245"/>
      <c r="AY457" s="245"/>
      <c r="AZ457" s="245"/>
      <c r="BA457" s="245"/>
      <c r="BB457" s="245"/>
      <c r="BC457" s="245"/>
      <c r="BD457" s="245"/>
      <c r="BE457" s="245"/>
      <c r="BF457" s="245"/>
      <c r="BG457" s="245"/>
      <c r="BH457" s="245"/>
      <c r="BI457" s="245"/>
      <c r="BJ457" s="245"/>
      <c r="BK457" s="245"/>
      <c r="BL457" s="245"/>
      <c r="BM457" s="246">
        <v>28</v>
      </c>
    </row>
    <row r="458" spans="1:65">
      <c r="A458" s="35"/>
      <c r="B458" s="19">
        <v>1</v>
      </c>
      <c r="C458" s="8">
        <v>3</v>
      </c>
      <c r="D458" s="266" t="s">
        <v>105</v>
      </c>
      <c r="E458" s="244"/>
      <c r="F458" s="245"/>
      <c r="G458" s="245"/>
      <c r="H458" s="245"/>
      <c r="I458" s="245"/>
      <c r="J458" s="245"/>
      <c r="K458" s="245"/>
      <c r="L458" s="245"/>
      <c r="M458" s="245"/>
      <c r="N458" s="245"/>
      <c r="O458" s="245"/>
      <c r="P458" s="245"/>
      <c r="Q458" s="245"/>
      <c r="R458" s="245"/>
      <c r="S458" s="245"/>
      <c r="T458" s="245"/>
      <c r="U458" s="245"/>
      <c r="V458" s="245"/>
      <c r="W458" s="245"/>
      <c r="X458" s="245"/>
      <c r="Y458" s="245"/>
      <c r="Z458" s="245"/>
      <c r="AA458" s="245"/>
      <c r="AB458" s="245"/>
      <c r="AC458" s="245"/>
      <c r="AD458" s="245"/>
      <c r="AE458" s="245"/>
      <c r="AF458" s="245"/>
      <c r="AG458" s="245"/>
      <c r="AH458" s="245"/>
      <c r="AI458" s="245"/>
      <c r="AJ458" s="245"/>
      <c r="AK458" s="245"/>
      <c r="AL458" s="245"/>
      <c r="AM458" s="245"/>
      <c r="AN458" s="245"/>
      <c r="AO458" s="245"/>
      <c r="AP458" s="245"/>
      <c r="AQ458" s="245"/>
      <c r="AR458" s="245"/>
      <c r="AS458" s="245"/>
      <c r="AT458" s="245"/>
      <c r="AU458" s="245"/>
      <c r="AV458" s="245"/>
      <c r="AW458" s="245"/>
      <c r="AX458" s="245"/>
      <c r="AY458" s="245"/>
      <c r="AZ458" s="245"/>
      <c r="BA458" s="245"/>
      <c r="BB458" s="245"/>
      <c r="BC458" s="245"/>
      <c r="BD458" s="245"/>
      <c r="BE458" s="245"/>
      <c r="BF458" s="245"/>
      <c r="BG458" s="245"/>
      <c r="BH458" s="245"/>
      <c r="BI458" s="245"/>
      <c r="BJ458" s="245"/>
      <c r="BK458" s="245"/>
      <c r="BL458" s="245"/>
      <c r="BM458" s="246">
        <v>16</v>
      </c>
    </row>
    <row r="459" spans="1:65">
      <c r="A459" s="35"/>
      <c r="B459" s="19">
        <v>1</v>
      </c>
      <c r="C459" s="8">
        <v>4</v>
      </c>
      <c r="D459" s="266" t="s">
        <v>105</v>
      </c>
      <c r="E459" s="244"/>
      <c r="F459" s="245"/>
      <c r="G459" s="245"/>
      <c r="H459" s="245"/>
      <c r="I459" s="245"/>
      <c r="J459" s="245"/>
      <c r="K459" s="245"/>
      <c r="L459" s="245"/>
      <c r="M459" s="245"/>
      <c r="N459" s="245"/>
      <c r="O459" s="245"/>
      <c r="P459" s="245"/>
      <c r="Q459" s="245"/>
      <c r="R459" s="245"/>
      <c r="S459" s="245"/>
      <c r="T459" s="245"/>
      <c r="U459" s="245"/>
      <c r="V459" s="245"/>
      <c r="W459" s="245"/>
      <c r="X459" s="245"/>
      <c r="Y459" s="245"/>
      <c r="Z459" s="245"/>
      <c r="AA459" s="245"/>
      <c r="AB459" s="245"/>
      <c r="AC459" s="245"/>
      <c r="AD459" s="245"/>
      <c r="AE459" s="245"/>
      <c r="AF459" s="245"/>
      <c r="AG459" s="245"/>
      <c r="AH459" s="245"/>
      <c r="AI459" s="245"/>
      <c r="AJ459" s="245"/>
      <c r="AK459" s="245"/>
      <c r="AL459" s="245"/>
      <c r="AM459" s="245"/>
      <c r="AN459" s="245"/>
      <c r="AO459" s="245"/>
      <c r="AP459" s="245"/>
      <c r="AQ459" s="245"/>
      <c r="AR459" s="245"/>
      <c r="AS459" s="245"/>
      <c r="AT459" s="245"/>
      <c r="AU459" s="245"/>
      <c r="AV459" s="245"/>
      <c r="AW459" s="245"/>
      <c r="AX459" s="245"/>
      <c r="AY459" s="245"/>
      <c r="AZ459" s="245"/>
      <c r="BA459" s="245"/>
      <c r="BB459" s="245"/>
      <c r="BC459" s="245"/>
      <c r="BD459" s="245"/>
      <c r="BE459" s="245"/>
      <c r="BF459" s="245"/>
      <c r="BG459" s="245"/>
      <c r="BH459" s="245"/>
      <c r="BI459" s="245"/>
      <c r="BJ459" s="245"/>
      <c r="BK459" s="245"/>
      <c r="BL459" s="245"/>
      <c r="BM459" s="246" t="s">
        <v>105</v>
      </c>
    </row>
    <row r="460" spans="1:65">
      <c r="A460" s="35"/>
      <c r="B460" s="19">
        <v>1</v>
      </c>
      <c r="C460" s="8">
        <v>5</v>
      </c>
      <c r="D460" s="266" t="s">
        <v>105</v>
      </c>
      <c r="E460" s="244"/>
      <c r="F460" s="245"/>
      <c r="G460" s="245"/>
      <c r="H460" s="245"/>
      <c r="I460" s="245"/>
      <c r="J460" s="245"/>
      <c r="K460" s="245"/>
      <c r="L460" s="245"/>
      <c r="M460" s="245"/>
      <c r="N460" s="245"/>
      <c r="O460" s="245"/>
      <c r="P460" s="245"/>
      <c r="Q460" s="245"/>
      <c r="R460" s="245"/>
      <c r="S460" s="245"/>
      <c r="T460" s="245"/>
      <c r="U460" s="245"/>
      <c r="V460" s="245"/>
      <c r="W460" s="245"/>
      <c r="X460" s="245"/>
      <c r="Y460" s="245"/>
      <c r="Z460" s="245"/>
      <c r="AA460" s="245"/>
      <c r="AB460" s="245"/>
      <c r="AC460" s="245"/>
      <c r="AD460" s="245"/>
      <c r="AE460" s="245"/>
      <c r="AF460" s="245"/>
      <c r="AG460" s="245"/>
      <c r="AH460" s="245"/>
      <c r="AI460" s="245"/>
      <c r="AJ460" s="245"/>
      <c r="AK460" s="245"/>
      <c r="AL460" s="245"/>
      <c r="AM460" s="245"/>
      <c r="AN460" s="245"/>
      <c r="AO460" s="245"/>
      <c r="AP460" s="245"/>
      <c r="AQ460" s="245"/>
      <c r="AR460" s="245"/>
      <c r="AS460" s="245"/>
      <c r="AT460" s="245"/>
      <c r="AU460" s="245"/>
      <c r="AV460" s="245"/>
      <c r="AW460" s="245"/>
      <c r="AX460" s="245"/>
      <c r="AY460" s="245"/>
      <c r="AZ460" s="245"/>
      <c r="BA460" s="245"/>
      <c r="BB460" s="245"/>
      <c r="BC460" s="245"/>
      <c r="BD460" s="245"/>
      <c r="BE460" s="245"/>
      <c r="BF460" s="245"/>
      <c r="BG460" s="245"/>
      <c r="BH460" s="245"/>
      <c r="BI460" s="245"/>
      <c r="BJ460" s="245"/>
      <c r="BK460" s="245"/>
      <c r="BL460" s="245"/>
      <c r="BM460" s="246">
        <v>34</v>
      </c>
    </row>
    <row r="461" spans="1:65">
      <c r="A461" s="35"/>
      <c r="B461" s="19">
        <v>1</v>
      </c>
      <c r="C461" s="8">
        <v>6</v>
      </c>
      <c r="D461" s="266" t="s">
        <v>105</v>
      </c>
      <c r="E461" s="244"/>
      <c r="F461" s="245"/>
      <c r="G461" s="245"/>
      <c r="H461" s="245"/>
      <c r="I461" s="245"/>
      <c r="J461" s="245"/>
      <c r="K461" s="245"/>
      <c r="L461" s="245"/>
      <c r="M461" s="245"/>
      <c r="N461" s="245"/>
      <c r="O461" s="245"/>
      <c r="P461" s="245"/>
      <c r="Q461" s="245"/>
      <c r="R461" s="245"/>
      <c r="S461" s="245"/>
      <c r="T461" s="245"/>
      <c r="U461" s="245"/>
      <c r="V461" s="245"/>
      <c r="W461" s="245"/>
      <c r="X461" s="245"/>
      <c r="Y461" s="245"/>
      <c r="Z461" s="245"/>
      <c r="AA461" s="245"/>
      <c r="AB461" s="245"/>
      <c r="AC461" s="245"/>
      <c r="AD461" s="245"/>
      <c r="AE461" s="245"/>
      <c r="AF461" s="245"/>
      <c r="AG461" s="245"/>
      <c r="AH461" s="245"/>
      <c r="AI461" s="245"/>
      <c r="AJ461" s="245"/>
      <c r="AK461" s="245"/>
      <c r="AL461" s="245"/>
      <c r="AM461" s="245"/>
      <c r="AN461" s="245"/>
      <c r="AO461" s="245"/>
      <c r="AP461" s="245"/>
      <c r="AQ461" s="245"/>
      <c r="AR461" s="245"/>
      <c r="AS461" s="245"/>
      <c r="AT461" s="245"/>
      <c r="AU461" s="245"/>
      <c r="AV461" s="245"/>
      <c r="AW461" s="245"/>
      <c r="AX461" s="245"/>
      <c r="AY461" s="245"/>
      <c r="AZ461" s="245"/>
      <c r="BA461" s="245"/>
      <c r="BB461" s="245"/>
      <c r="BC461" s="245"/>
      <c r="BD461" s="245"/>
      <c r="BE461" s="245"/>
      <c r="BF461" s="245"/>
      <c r="BG461" s="245"/>
      <c r="BH461" s="245"/>
      <c r="BI461" s="245"/>
      <c r="BJ461" s="245"/>
      <c r="BK461" s="245"/>
      <c r="BL461" s="245"/>
      <c r="BM461" s="248"/>
    </row>
    <row r="462" spans="1:65">
      <c r="A462" s="35"/>
      <c r="B462" s="20" t="s">
        <v>285</v>
      </c>
      <c r="C462" s="12"/>
      <c r="D462" s="249" t="s">
        <v>699</v>
      </c>
      <c r="E462" s="244"/>
      <c r="F462" s="245"/>
      <c r="G462" s="245"/>
      <c r="H462" s="245"/>
      <c r="I462" s="245"/>
      <c r="J462" s="245"/>
      <c r="K462" s="245"/>
      <c r="L462" s="245"/>
      <c r="M462" s="245"/>
      <c r="N462" s="245"/>
      <c r="O462" s="245"/>
      <c r="P462" s="245"/>
      <c r="Q462" s="245"/>
      <c r="R462" s="245"/>
      <c r="S462" s="245"/>
      <c r="T462" s="245"/>
      <c r="U462" s="245"/>
      <c r="V462" s="245"/>
      <c r="W462" s="245"/>
      <c r="X462" s="245"/>
      <c r="Y462" s="245"/>
      <c r="Z462" s="245"/>
      <c r="AA462" s="245"/>
      <c r="AB462" s="245"/>
      <c r="AC462" s="245"/>
      <c r="AD462" s="245"/>
      <c r="AE462" s="245"/>
      <c r="AF462" s="245"/>
      <c r="AG462" s="245"/>
      <c r="AH462" s="245"/>
      <c r="AI462" s="245"/>
      <c r="AJ462" s="245"/>
      <c r="AK462" s="245"/>
      <c r="AL462" s="245"/>
      <c r="AM462" s="245"/>
      <c r="AN462" s="245"/>
      <c r="AO462" s="245"/>
      <c r="AP462" s="245"/>
      <c r="AQ462" s="245"/>
      <c r="AR462" s="245"/>
      <c r="AS462" s="245"/>
      <c r="AT462" s="245"/>
      <c r="AU462" s="245"/>
      <c r="AV462" s="245"/>
      <c r="AW462" s="245"/>
      <c r="AX462" s="245"/>
      <c r="AY462" s="245"/>
      <c r="AZ462" s="245"/>
      <c r="BA462" s="245"/>
      <c r="BB462" s="245"/>
      <c r="BC462" s="245"/>
      <c r="BD462" s="245"/>
      <c r="BE462" s="245"/>
      <c r="BF462" s="245"/>
      <c r="BG462" s="245"/>
      <c r="BH462" s="245"/>
      <c r="BI462" s="245"/>
      <c r="BJ462" s="245"/>
      <c r="BK462" s="245"/>
      <c r="BL462" s="245"/>
      <c r="BM462" s="248"/>
    </row>
    <row r="463" spans="1:65">
      <c r="A463" s="35"/>
      <c r="B463" s="3" t="s">
        <v>286</v>
      </c>
      <c r="C463" s="33"/>
      <c r="D463" s="250" t="s">
        <v>699</v>
      </c>
      <c r="E463" s="244"/>
      <c r="F463" s="245"/>
      <c r="G463" s="245"/>
      <c r="H463" s="245"/>
      <c r="I463" s="245"/>
      <c r="J463" s="245"/>
      <c r="K463" s="245"/>
      <c r="L463" s="245"/>
      <c r="M463" s="245"/>
      <c r="N463" s="245"/>
      <c r="O463" s="245"/>
      <c r="P463" s="245"/>
      <c r="Q463" s="245"/>
      <c r="R463" s="245"/>
      <c r="S463" s="245"/>
      <c r="T463" s="245"/>
      <c r="U463" s="245"/>
      <c r="V463" s="245"/>
      <c r="W463" s="245"/>
      <c r="X463" s="245"/>
      <c r="Y463" s="245"/>
      <c r="Z463" s="245"/>
      <c r="AA463" s="245"/>
      <c r="AB463" s="245"/>
      <c r="AC463" s="245"/>
      <c r="AD463" s="245"/>
      <c r="AE463" s="245"/>
      <c r="AF463" s="245"/>
      <c r="AG463" s="245"/>
      <c r="AH463" s="245"/>
      <c r="AI463" s="245"/>
      <c r="AJ463" s="245"/>
      <c r="AK463" s="245"/>
      <c r="AL463" s="245"/>
      <c r="AM463" s="245"/>
      <c r="AN463" s="245"/>
      <c r="AO463" s="245"/>
      <c r="AP463" s="245"/>
      <c r="AQ463" s="245"/>
      <c r="AR463" s="245"/>
      <c r="AS463" s="245"/>
      <c r="AT463" s="245"/>
      <c r="AU463" s="245"/>
      <c r="AV463" s="245"/>
      <c r="AW463" s="245"/>
      <c r="AX463" s="245"/>
      <c r="AY463" s="245"/>
      <c r="AZ463" s="245"/>
      <c r="BA463" s="245"/>
      <c r="BB463" s="245"/>
      <c r="BC463" s="245"/>
      <c r="BD463" s="245"/>
      <c r="BE463" s="245"/>
      <c r="BF463" s="245"/>
      <c r="BG463" s="245"/>
      <c r="BH463" s="245"/>
      <c r="BI463" s="245"/>
      <c r="BJ463" s="245"/>
      <c r="BK463" s="245"/>
      <c r="BL463" s="245"/>
      <c r="BM463" s="248"/>
    </row>
    <row r="464" spans="1:65">
      <c r="A464" s="35"/>
      <c r="B464" s="3" t="s">
        <v>287</v>
      </c>
      <c r="C464" s="33"/>
      <c r="D464" s="250" t="s">
        <v>699</v>
      </c>
      <c r="E464" s="244"/>
      <c r="F464" s="245"/>
      <c r="G464" s="245"/>
      <c r="H464" s="245"/>
      <c r="I464" s="245"/>
      <c r="J464" s="245"/>
      <c r="K464" s="245"/>
      <c r="L464" s="245"/>
      <c r="M464" s="245"/>
      <c r="N464" s="245"/>
      <c r="O464" s="245"/>
      <c r="P464" s="245"/>
      <c r="Q464" s="245"/>
      <c r="R464" s="245"/>
      <c r="S464" s="245"/>
      <c r="T464" s="245"/>
      <c r="U464" s="245"/>
      <c r="V464" s="245"/>
      <c r="W464" s="245"/>
      <c r="X464" s="245"/>
      <c r="Y464" s="245"/>
      <c r="Z464" s="245"/>
      <c r="AA464" s="245"/>
      <c r="AB464" s="245"/>
      <c r="AC464" s="245"/>
      <c r="AD464" s="245"/>
      <c r="AE464" s="245"/>
      <c r="AF464" s="245"/>
      <c r="AG464" s="245"/>
      <c r="AH464" s="245"/>
      <c r="AI464" s="245"/>
      <c r="AJ464" s="245"/>
      <c r="AK464" s="245"/>
      <c r="AL464" s="245"/>
      <c r="AM464" s="245"/>
      <c r="AN464" s="245"/>
      <c r="AO464" s="245"/>
      <c r="AP464" s="245"/>
      <c r="AQ464" s="245"/>
      <c r="AR464" s="245"/>
      <c r="AS464" s="245"/>
      <c r="AT464" s="245"/>
      <c r="AU464" s="245"/>
      <c r="AV464" s="245"/>
      <c r="AW464" s="245"/>
      <c r="AX464" s="245"/>
      <c r="AY464" s="245"/>
      <c r="AZ464" s="245"/>
      <c r="BA464" s="245"/>
      <c r="BB464" s="245"/>
      <c r="BC464" s="245"/>
      <c r="BD464" s="245"/>
      <c r="BE464" s="245"/>
      <c r="BF464" s="245"/>
      <c r="BG464" s="245"/>
      <c r="BH464" s="245"/>
      <c r="BI464" s="245"/>
      <c r="BJ464" s="245"/>
      <c r="BK464" s="245"/>
      <c r="BL464" s="245"/>
      <c r="BM464" s="248"/>
    </row>
    <row r="465" spans="1:65">
      <c r="A465" s="35"/>
      <c r="B465" s="3" t="s">
        <v>86</v>
      </c>
      <c r="C465" s="33"/>
      <c r="D465" s="13" t="s">
        <v>699</v>
      </c>
      <c r="E465" s="16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2"/>
    </row>
    <row r="466" spans="1:65">
      <c r="A466" s="35"/>
      <c r="B466" s="3" t="s">
        <v>288</v>
      </c>
      <c r="C466" s="33"/>
      <c r="D466" s="13" t="s">
        <v>699</v>
      </c>
      <c r="E466" s="16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2"/>
    </row>
    <row r="467" spans="1:65">
      <c r="A467" s="35"/>
      <c r="B467" s="53" t="s">
        <v>289</v>
      </c>
      <c r="C467" s="54"/>
      <c r="D467" s="52" t="s">
        <v>290</v>
      </c>
      <c r="E467" s="16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2"/>
    </row>
    <row r="468" spans="1:65">
      <c r="B468" s="36"/>
      <c r="C468" s="20"/>
      <c r="D468" s="31"/>
      <c r="BM468" s="62"/>
    </row>
    <row r="469" spans="1:65" ht="15">
      <c r="B469" s="37" t="s">
        <v>613</v>
      </c>
      <c r="BM469" s="32" t="s">
        <v>291</v>
      </c>
    </row>
    <row r="470" spans="1:65" ht="15">
      <c r="A470" s="28" t="s">
        <v>34</v>
      </c>
      <c r="B470" s="18" t="s">
        <v>115</v>
      </c>
      <c r="C470" s="15" t="s">
        <v>116</v>
      </c>
      <c r="D470" s="16" t="s">
        <v>243</v>
      </c>
      <c r="E470" s="17" t="s">
        <v>243</v>
      </c>
      <c r="F470" s="17" t="s">
        <v>243</v>
      </c>
      <c r="G470" s="17" t="s">
        <v>243</v>
      </c>
      <c r="H470" s="17" t="s">
        <v>243</v>
      </c>
      <c r="I470" s="17" t="s">
        <v>243</v>
      </c>
      <c r="J470" s="17" t="s">
        <v>243</v>
      </c>
      <c r="K470" s="17" t="s">
        <v>243</v>
      </c>
      <c r="L470" s="166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</v>
      </c>
    </row>
    <row r="471" spans="1:65">
      <c r="A471" s="35"/>
      <c r="B471" s="19" t="s">
        <v>244</v>
      </c>
      <c r="C471" s="8" t="s">
        <v>244</v>
      </c>
      <c r="D471" s="164" t="s">
        <v>249</v>
      </c>
      <c r="E471" s="165" t="s">
        <v>307</v>
      </c>
      <c r="F471" s="165" t="s">
        <v>261</v>
      </c>
      <c r="G471" s="165" t="s">
        <v>265</v>
      </c>
      <c r="H471" s="165" t="s">
        <v>267</v>
      </c>
      <c r="I471" s="165" t="s">
        <v>270</v>
      </c>
      <c r="J471" s="165" t="s">
        <v>271</v>
      </c>
      <c r="K471" s="165" t="s">
        <v>275</v>
      </c>
      <c r="L471" s="166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3</v>
      </c>
    </row>
    <row r="472" spans="1:65">
      <c r="A472" s="35"/>
      <c r="B472" s="19"/>
      <c r="C472" s="8"/>
      <c r="D472" s="9" t="s">
        <v>101</v>
      </c>
      <c r="E472" s="10" t="s">
        <v>101</v>
      </c>
      <c r="F472" s="10" t="s">
        <v>101</v>
      </c>
      <c r="G472" s="10" t="s">
        <v>101</v>
      </c>
      <c r="H472" s="10" t="s">
        <v>101</v>
      </c>
      <c r="I472" s="10" t="s">
        <v>101</v>
      </c>
      <c r="J472" s="10" t="s">
        <v>101</v>
      </c>
      <c r="K472" s="10" t="s">
        <v>101</v>
      </c>
      <c r="L472" s="166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0</v>
      </c>
    </row>
    <row r="473" spans="1:65">
      <c r="A473" s="35"/>
      <c r="B473" s="19"/>
      <c r="C473" s="8"/>
      <c r="D473" s="29"/>
      <c r="E473" s="29"/>
      <c r="F473" s="29"/>
      <c r="G473" s="29"/>
      <c r="H473" s="29"/>
      <c r="I473" s="29"/>
      <c r="J473" s="29"/>
      <c r="K473" s="29"/>
      <c r="L473" s="166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>
        <v>0</v>
      </c>
    </row>
    <row r="474" spans="1:65">
      <c r="A474" s="35"/>
      <c r="B474" s="18">
        <v>1</v>
      </c>
      <c r="C474" s="14">
        <v>1</v>
      </c>
      <c r="D474" s="243">
        <v>60</v>
      </c>
      <c r="E474" s="265" t="s">
        <v>314</v>
      </c>
      <c r="F474" s="251">
        <v>56.210490720000003</v>
      </c>
      <c r="G474" s="243">
        <v>60</v>
      </c>
      <c r="H474" s="251">
        <v>40</v>
      </c>
      <c r="I474" s="243">
        <v>80</v>
      </c>
      <c r="J474" s="251">
        <v>31</v>
      </c>
      <c r="K474" s="243">
        <v>109.99999999999999</v>
      </c>
      <c r="L474" s="244"/>
      <c r="M474" s="245"/>
      <c r="N474" s="245"/>
      <c r="O474" s="245"/>
      <c r="P474" s="245"/>
      <c r="Q474" s="245"/>
      <c r="R474" s="245"/>
      <c r="S474" s="245"/>
      <c r="T474" s="245"/>
      <c r="U474" s="245"/>
      <c r="V474" s="245"/>
      <c r="W474" s="245"/>
      <c r="X474" s="245"/>
      <c r="Y474" s="245"/>
      <c r="Z474" s="245"/>
      <c r="AA474" s="245"/>
      <c r="AB474" s="245"/>
      <c r="AC474" s="245"/>
      <c r="AD474" s="245"/>
      <c r="AE474" s="245"/>
      <c r="AF474" s="245"/>
      <c r="AG474" s="245"/>
      <c r="AH474" s="245"/>
      <c r="AI474" s="245"/>
      <c r="AJ474" s="245"/>
      <c r="AK474" s="245"/>
      <c r="AL474" s="245"/>
      <c r="AM474" s="245"/>
      <c r="AN474" s="245"/>
      <c r="AO474" s="245"/>
      <c r="AP474" s="245"/>
      <c r="AQ474" s="245"/>
      <c r="AR474" s="245"/>
      <c r="AS474" s="245"/>
      <c r="AT474" s="245"/>
      <c r="AU474" s="245"/>
      <c r="AV474" s="245"/>
      <c r="AW474" s="245"/>
      <c r="AX474" s="245"/>
      <c r="AY474" s="245"/>
      <c r="AZ474" s="245"/>
      <c r="BA474" s="245"/>
      <c r="BB474" s="245"/>
      <c r="BC474" s="245"/>
      <c r="BD474" s="245"/>
      <c r="BE474" s="245"/>
      <c r="BF474" s="245"/>
      <c r="BG474" s="245"/>
      <c r="BH474" s="245"/>
      <c r="BI474" s="245"/>
      <c r="BJ474" s="245"/>
      <c r="BK474" s="245"/>
      <c r="BL474" s="245"/>
      <c r="BM474" s="246">
        <v>1</v>
      </c>
    </row>
    <row r="475" spans="1:65">
      <c r="A475" s="35"/>
      <c r="B475" s="19">
        <v>1</v>
      </c>
      <c r="C475" s="8">
        <v>2</v>
      </c>
      <c r="D475" s="247">
        <v>70.000000000000014</v>
      </c>
      <c r="E475" s="266" t="s">
        <v>314</v>
      </c>
      <c r="F475" s="252">
        <v>56.106798300000001</v>
      </c>
      <c r="G475" s="247">
        <v>60</v>
      </c>
      <c r="H475" s="252">
        <v>50</v>
      </c>
      <c r="I475" s="247">
        <v>60</v>
      </c>
      <c r="J475" s="252">
        <v>31</v>
      </c>
      <c r="K475" s="247">
        <v>60</v>
      </c>
      <c r="L475" s="244"/>
      <c r="M475" s="245"/>
      <c r="N475" s="245"/>
      <c r="O475" s="245"/>
      <c r="P475" s="245"/>
      <c r="Q475" s="245"/>
      <c r="R475" s="245"/>
      <c r="S475" s="245"/>
      <c r="T475" s="245"/>
      <c r="U475" s="245"/>
      <c r="V475" s="245"/>
      <c r="W475" s="245"/>
      <c r="X475" s="245"/>
      <c r="Y475" s="245"/>
      <c r="Z475" s="245"/>
      <c r="AA475" s="245"/>
      <c r="AB475" s="245"/>
      <c r="AC475" s="245"/>
      <c r="AD475" s="245"/>
      <c r="AE475" s="245"/>
      <c r="AF475" s="245"/>
      <c r="AG475" s="245"/>
      <c r="AH475" s="245"/>
      <c r="AI475" s="245"/>
      <c r="AJ475" s="245"/>
      <c r="AK475" s="245"/>
      <c r="AL475" s="245"/>
      <c r="AM475" s="245"/>
      <c r="AN475" s="245"/>
      <c r="AO475" s="245"/>
      <c r="AP475" s="245"/>
      <c r="AQ475" s="245"/>
      <c r="AR475" s="245"/>
      <c r="AS475" s="245"/>
      <c r="AT475" s="245"/>
      <c r="AU475" s="245"/>
      <c r="AV475" s="245"/>
      <c r="AW475" s="245"/>
      <c r="AX475" s="245"/>
      <c r="AY475" s="245"/>
      <c r="AZ475" s="245"/>
      <c r="BA475" s="245"/>
      <c r="BB475" s="245"/>
      <c r="BC475" s="245"/>
      <c r="BD475" s="245"/>
      <c r="BE475" s="245"/>
      <c r="BF475" s="245"/>
      <c r="BG475" s="245"/>
      <c r="BH475" s="245"/>
      <c r="BI475" s="245"/>
      <c r="BJ475" s="245"/>
      <c r="BK475" s="245"/>
      <c r="BL475" s="245"/>
      <c r="BM475" s="246">
        <v>16</v>
      </c>
    </row>
    <row r="476" spans="1:65">
      <c r="A476" s="35"/>
      <c r="B476" s="19">
        <v>1</v>
      </c>
      <c r="C476" s="8">
        <v>3</v>
      </c>
      <c r="D476" s="269">
        <v>109.99999999999999</v>
      </c>
      <c r="E476" s="266" t="s">
        <v>314</v>
      </c>
      <c r="F476" s="252">
        <v>55.3347719</v>
      </c>
      <c r="G476" s="247">
        <v>60</v>
      </c>
      <c r="H476" s="252">
        <v>40</v>
      </c>
      <c r="I476" s="247">
        <v>40</v>
      </c>
      <c r="J476" s="276" t="s">
        <v>315</v>
      </c>
      <c r="K476" s="252">
        <v>109.99999999999999</v>
      </c>
      <c r="L476" s="244"/>
      <c r="M476" s="245"/>
      <c r="N476" s="245"/>
      <c r="O476" s="245"/>
      <c r="P476" s="245"/>
      <c r="Q476" s="245"/>
      <c r="R476" s="245"/>
      <c r="S476" s="245"/>
      <c r="T476" s="245"/>
      <c r="U476" s="245"/>
      <c r="V476" s="245"/>
      <c r="W476" s="245"/>
      <c r="X476" s="245"/>
      <c r="Y476" s="245"/>
      <c r="Z476" s="245"/>
      <c r="AA476" s="245"/>
      <c r="AB476" s="245"/>
      <c r="AC476" s="245"/>
      <c r="AD476" s="245"/>
      <c r="AE476" s="245"/>
      <c r="AF476" s="245"/>
      <c r="AG476" s="245"/>
      <c r="AH476" s="245"/>
      <c r="AI476" s="245"/>
      <c r="AJ476" s="245"/>
      <c r="AK476" s="245"/>
      <c r="AL476" s="245"/>
      <c r="AM476" s="245"/>
      <c r="AN476" s="245"/>
      <c r="AO476" s="245"/>
      <c r="AP476" s="245"/>
      <c r="AQ476" s="245"/>
      <c r="AR476" s="245"/>
      <c r="AS476" s="245"/>
      <c r="AT476" s="245"/>
      <c r="AU476" s="245"/>
      <c r="AV476" s="245"/>
      <c r="AW476" s="245"/>
      <c r="AX476" s="245"/>
      <c r="AY476" s="245"/>
      <c r="AZ476" s="245"/>
      <c r="BA476" s="245"/>
      <c r="BB476" s="245"/>
      <c r="BC476" s="245"/>
      <c r="BD476" s="245"/>
      <c r="BE476" s="245"/>
      <c r="BF476" s="245"/>
      <c r="BG476" s="245"/>
      <c r="BH476" s="245"/>
      <c r="BI476" s="245"/>
      <c r="BJ476" s="245"/>
      <c r="BK476" s="245"/>
      <c r="BL476" s="245"/>
      <c r="BM476" s="246">
        <v>16</v>
      </c>
    </row>
    <row r="477" spans="1:65">
      <c r="A477" s="35"/>
      <c r="B477" s="19">
        <v>1</v>
      </c>
      <c r="C477" s="8">
        <v>4</v>
      </c>
      <c r="D477" s="247">
        <v>60</v>
      </c>
      <c r="E477" s="266" t="s">
        <v>314</v>
      </c>
      <c r="F477" s="252">
        <v>52.803421019999995</v>
      </c>
      <c r="G477" s="247">
        <v>70.000000000000014</v>
      </c>
      <c r="H477" s="252">
        <v>40</v>
      </c>
      <c r="I477" s="247">
        <v>60</v>
      </c>
      <c r="J477" s="252">
        <v>24</v>
      </c>
      <c r="K477" s="252">
        <v>80</v>
      </c>
      <c r="L477" s="244"/>
      <c r="M477" s="245"/>
      <c r="N477" s="245"/>
      <c r="O477" s="245"/>
      <c r="P477" s="245"/>
      <c r="Q477" s="245"/>
      <c r="R477" s="245"/>
      <c r="S477" s="245"/>
      <c r="T477" s="245"/>
      <c r="U477" s="245"/>
      <c r="V477" s="245"/>
      <c r="W477" s="245"/>
      <c r="X477" s="245"/>
      <c r="Y477" s="245"/>
      <c r="Z477" s="245"/>
      <c r="AA477" s="245"/>
      <c r="AB477" s="245"/>
      <c r="AC477" s="245"/>
      <c r="AD477" s="245"/>
      <c r="AE477" s="245"/>
      <c r="AF477" s="245"/>
      <c r="AG477" s="245"/>
      <c r="AH477" s="245"/>
      <c r="AI477" s="245"/>
      <c r="AJ477" s="245"/>
      <c r="AK477" s="245"/>
      <c r="AL477" s="245"/>
      <c r="AM477" s="245"/>
      <c r="AN477" s="245"/>
      <c r="AO477" s="245"/>
      <c r="AP477" s="245"/>
      <c r="AQ477" s="245"/>
      <c r="AR477" s="245"/>
      <c r="AS477" s="245"/>
      <c r="AT477" s="245"/>
      <c r="AU477" s="245"/>
      <c r="AV477" s="245"/>
      <c r="AW477" s="245"/>
      <c r="AX477" s="245"/>
      <c r="AY477" s="245"/>
      <c r="AZ477" s="245"/>
      <c r="BA477" s="245"/>
      <c r="BB477" s="245"/>
      <c r="BC477" s="245"/>
      <c r="BD477" s="245"/>
      <c r="BE477" s="245"/>
      <c r="BF477" s="245"/>
      <c r="BG477" s="245"/>
      <c r="BH477" s="245"/>
      <c r="BI477" s="245"/>
      <c r="BJ477" s="245"/>
      <c r="BK477" s="245"/>
      <c r="BL477" s="245"/>
      <c r="BM477" s="246">
        <v>54.802517717108699</v>
      </c>
    </row>
    <row r="478" spans="1:65">
      <c r="A478" s="35"/>
      <c r="B478" s="19">
        <v>1</v>
      </c>
      <c r="C478" s="8">
        <v>5</v>
      </c>
      <c r="D478" s="247">
        <v>60</v>
      </c>
      <c r="E478" s="247">
        <v>42.36</v>
      </c>
      <c r="F478" s="247">
        <v>55.784061059999999</v>
      </c>
      <c r="G478" s="247">
        <v>60</v>
      </c>
      <c r="H478" s="247">
        <v>40</v>
      </c>
      <c r="I478" s="247">
        <v>60</v>
      </c>
      <c r="J478" s="266" t="s">
        <v>315</v>
      </c>
      <c r="K478" s="247">
        <v>70.000000000000014</v>
      </c>
      <c r="L478" s="244"/>
      <c r="M478" s="245"/>
      <c r="N478" s="245"/>
      <c r="O478" s="245"/>
      <c r="P478" s="245"/>
      <c r="Q478" s="245"/>
      <c r="R478" s="245"/>
      <c r="S478" s="245"/>
      <c r="T478" s="245"/>
      <c r="U478" s="245"/>
      <c r="V478" s="245"/>
      <c r="W478" s="245"/>
      <c r="X478" s="245"/>
      <c r="Y478" s="245"/>
      <c r="Z478" s="245"/>
      <c r="AA478" s="245"/>
      <c r="AB478" s="245"/>
      <c r="AC478" s="245"/>
      <c r="AD478" s="245"/>
      <c r="AE478" s="245"/>
      <c r="AF478" s="245"/>
      <c r="AG478" s="245"/>
      <c r="AH478" s="245"/>
      <c r="AI478" s="245"/>
      <c r="AJ478" s="245"/>
      <c r="AK478" s="245"/>
      <c r="AL478" s="245"/>
      <c r="AM478" s="245"/>
      <c r="AN478" s="245"/>
      <c r="AO478" s="245"/>
      <c r="AP478" s="245"/>
      <c r="AQ478" s="245"/>
      <c r="AR478" s="245"/>
      <c r="AS478" s="245"/>
      <c r="AT478" s="245"/>
      <c r="AU478" s="245"/>
      <c r="AV478" s="245"/>
      <c r="AW478" s="245"/>
      <c r="AX478" s="245"/>
      <c r="AY478" s="245"/>
      <c r="AZ478" s="245"/>
      <c r="BA478" s="245"/>
      <c r="BB478" s="245"/>
      <c r="BC478" s="245"/>
      <c r="BD478" s="245"/>
      <c r="BE478" s="245"/>
      <c r="BF478" s="245"/>
      <c r="BG478" s="245"/>
      <c r="BH478" s="245"/>
      <c r="BI478" s="245"/>
      <c r="BJ478" s="245"/>
      <c r="BK478" s="245"/>
      <c r="BL478" s="245"/>
      <c r="BM478" s="246">
        <v>35</v>
      </c>
    </row>
    <row r="479" spans="1:65">
      <c r="A479" s="35"/>
      <c r="B479" s="19">
        <v>1</v>
      </c>
      <c r="C479" s="8">
        <v>6</v>
      </c>
      <c r="D479" s="247">
        <v>60</v>
      </c>
      <c r="E479" s="266" t="s">
        <v>314</v>
      </c>
      <c r="F479" s="269">
        <v>61.817658599999994</v>
      </c>
      <c r="G479" s="247">
        <v>60</v>
      </c>
      <c r="H479" s="247">
        <v>40</v>
      </c>
      <c r="I479" s="247">
        <v>40</v>
      </c>
      <c r="J479" s="266" t="s">
        <v>315</v>
      </c>
      <c r="K479" s="247">
        <v>109.99999999999999</v>
      </c>
      <c r="L479" s="244"/>
      <c r="M479" s="245"/>
      <c r="N479" s="245"/>
      <c r="O479" s="245"/>
      <c r="P479" s="245"/>
      <c r="Q479" s="245"/>
      <c r="R479" s="245"/>
      <c r="S479" s="245"/>
      <c r="T479" s="245"/>
      <c r="U479" s="245"/>
      <c r="V479" s="245"/>
      <c r="W479" s="245"/>
      <c r="X479" s="245"/>
      <c r="Y479" s="245"/>
      <c r="Z479" s="245"/>
      <c r="AA479" s="245"/>
      <c r="AB479" s="245"/>
      <c r="AC479" s="245"/>
      <c r="AD479" s="245"/>
      <c r="AE479" s="245"/>
      <c r="AF479" s="245"/>
      <c r="AG479" s="245"/>
      <c r="AH479" s="245"/>
      <c r="AI479" s="245"/>
      <c r="AJ479" s="245"/>
      <c r="AK479" s="245"/>
      <c r="AL479" s="245"/>
      <c r="AM479" s="245"/>
      <c r="AN479" s="245"/>
      <c r="AO479" s="245"/>
      <c r="AP479" s="245"/>
      <c r="AQ479" s="245"/>
      <c r="AR479" s="245"/>
      <c r="AS479" s="245"/>
      <c r="AT479" s="245"/>
      <c r="AU479" s="245"/>
      <c r="AV479" s="245"/>
      <c r="AW479" s="245"/>
      <c r="AX479" s="245"/>
      <c r="AY479" s="245"/>
      <c r="AZ479" s="245"/>
      <c r="BA479" s="245"/>
      <c r="BB479" s="245"/>
      <c r="BC479" s="245"/>
      <c r="BD479" s="245"/>
      <c r="BE479" s="245"/>
      <c r="BF479" s="245"/>
      <c r="BG479" s="245"/>
      <c r="BH479" s="245"/>
      <c r="BI479" s="245"/>
      <c r="BJ479" s="245"/>
      <c r="BK479" s="245"/>
      <c r="BL479" s="245"/>
      <c r="BM479" s="248"/>
    </row>
    <row r="480" spans="1:65">
      <c r="A480" s="35"/>
      <c r="B480" s="20" t="s">
        <v>285</v>
      </c>
      <c r="C480" s="12"/>
      <c r="D480" s="249">
        <v>70</v>
      </c>
      <c r="E480" s="249">
        <v>42.36</v>
      </c>
      <c r="F480" s="249">
        <v>56.34286693333334</v>
      </c>
      <c r="G480" s="249">
        <v>61.666666666666664</v>
      </c>
      <c r="H480" s="249">
        <v>41.666666666666664</v>
      </c>
      <c r="I480" s="249">
        <v>56.666666666666664</v>
      </c>
      <c r="J480" s="249">
        <v>28.666666666666668</v>
      </c>
      <c r="K480" s="249">
        <v>90</v>
      </c>
      <c r="L480" s="244"/>
      <c r="M480" s="245"/>
      <c r="N480" s="245"/>
      <c r="O480" s="245"/>
      <c r="P480" s="245"/>
      <c r="Q480" s="245"/>
      <c r="R480" s="245"/>
      <c r="S480" s="245"/>
      <c r="T480" s="245"/>
      <c r="U480" s="245"/>
      <c r="V480" s="245"/>
      <c r="W480" s="245"/>
      <c r="X480" s="245"/>
      <c r="Y480" s="245"/>
      <c r="Z480" s="245"/>
      <c r="AA480" s="245"/>
      <c r="AB480" s="245"/>
      <c r="AC480" s="245"/>
      <c r="AD480" s="245"/>
      <c r="AE480" s="245"/>
      <c r="AF480" s="245"/>
      <c r="AG480" s="245"/>
      <c r="AH480" s="245"/>
      <c r="AI480" s="245"/>
      <c r="AJ480" s="245"/>
      <c r="AK480" s="245"/>
      <c r="AL480" s="245"/>
      <c r="AM480" s="245"/>
      <c r="AN480" s="245"/>
      <c r="AO480" s="245"/>
      <c r="AP480" s="245"/>
      <c r="AQ480" s="245"/>
      <c r="AR480" s="245"/>
      <c r="AS480" s="245"/>
      <c r="AT480" s="245"/>
      <c r="AU480" s="245"/>
      <c r="AV480" s="245"/>
      <c r="AW480" s="245"/>
      <c r="AX480" s="245"/>
      <c r="AY480" s="245"/>
      <c r="AZ480" s="245"/>
      <c r="BA480" s="245"/>
      <c r="BB480" s="245"/>
      <c r="BC480" s="245"/>
      <c r="BD480" s="245"/>
      <c r="BE480" s="245"/>
      <c r="BF480" s="245"/>
      <c r="BG480" s="245"/>
      <c r="BH480" s="245"/>
      <c r="BI480" s="245"/>
      <c r="BJ480" s="245"/>
      <c r="BK480" s="245"/>
      <c r="BL480" s="245"/>
      <c r="BM480" s="248"/>
    </row>
    <row r="481" spans="1:65">
      <c r="A481" s="35"/>
      <c r="B481" s="3" t="s">
        <v>286</v>
      </c>
      <c r="C481" s="33"/>
      <c r="D481" s="250">
        <v>60</v>
      </c>
      <c r="E481" s="250">
        <v>42.36</v>
      </c>
      <c r="F481" s="250">
        <v>55.945429680000004</v>
      </c>
      <c r="G481" s="250">
        <v>60</v>
      </c>
      <c r="H481" s="250">
        <v>40</v>
      </c>
      <c r="I481" s="250">
        <v>60</v>
      </c>
      <c r="J481" s="250">
        <v>31</v>
      </c>
      <c r="K481" s="250">
        <v>95</v>
      </c>
      <c r="L481" s="244"/>
      <c r="M481" s="245"/>
      <c r="N481" s="245"/>
      <c r="O481" s="245"/>
      <c r="P481" s="245"/>
      <c r="Q481" s="245"/>
      <c r="R481" s="245"/>
      <c r="S481" s="245"/>
      <c r="T481" s="245"/>
      <c r="U481" s="245"/>
      <c r="V481" s="245"/>
      <c r="W481" s="245"/>
      <c r="X481" s="245"/>
      <c r="Y481" s="245"/>
      <c r="Z481" s="245"/>
      <c r="AA481" s="245"/>
      <c r="AB481" s="245"/>
      <c r="AC481" s="245"/>
      <c r="AD481" s="245"/>
      <c r="AE481" s="245"/>
      <c r="AF481" s="245"/>
      <c r="AG481" s="245"/>
      <c r="AH481" s="245"/>
      <c r="AI481" s="245"/>
      <c r="AJ481" s="245"/>
      <c r="AK481" s="245"/>
      <c r="AL481" s="245"/>
      <c r="AM481" s="245"/>
      <c r="AN481" s="245"/>
      <c r="AO481" s="245"/>
      <c r="AP481" s="245"/>
      <c r="AQ481" s="245"/>
      <c r="AR481" s="245"/>
      <c r="AS481" s="245"/>
      <c r="AT481" s="245"/>
      <c r="AU481" s="245"/>
      <c r="AV481" s="245"/>
      <c r="AW481" s="245"/>
      <c r="AX481" s="245"/>
      <c r="AY481" s="245"/>
      <c r="AZ481" s="245"/>
      <c r="BA481" s="245"/>
      <c r="BB481" s="245"/>
      <c r="BC481" s="245"/>
      <c r="BD481" s="245"/>
      <c r="BE481" s="245"/>
      <c r="BF481" s="245"/>
      <c r="BG481" s="245"/>
      <c r="BH481" s="245"/>
      <c r="BI481" s="245"/>
      <c r="BJ481" s="245"/>
      <c r="BK481" s="245"/>
      <c r="BL481" s="245"/>
      <c r="BM481" s="248"/>
    </row>
    <row r="482" spans="1:65">
      <c r="A482" s="35"/>
      <c r="B482" s="3" t="s">
        <v>287</v>
      </c>
      <c r="C482" s="33"/>
      <c r="D482" s="250">
        <v>20</v>
      </c>
      <c r="E482" s="250" t="s">
        <v>699</v>
      </c>
      <c r="F482" s="250">
        <v>2.9632007231579265</v>
      </c>
      <c r="G482" s="250">
        <v>4.0824829046386366</v>
      </c>
      <c r="H482" s="250">
        <v>4.0824829046386304</v>
      </c>
      <c r="I482" s="250">
        <v>15.055453054181612</v>
      </c>
      <c r="J482" s="250">
        <v>4.0414518843273708</v>
      </c>
      <c r="K482" s="250">
        <v>22.803508501982694</v>
      </c>
      <c r="L482" s="244"/>
      <c r="M482" s="245"/>
      <c r="N482" s="245"/>
      <c r="O482" s="245"/>
      <c r="P482" s="245"/>
      <c r="Q482" s="245"/>
      <c r="R482" s="245"/>
      <c r="S482" s="245"/>
      <c r="T482" s="245"/>
      <c r="U482" s="245"/>
      <c r="V482" s="245"/>
      <c r="W482" s="245"/>
      <c r="X482" s="245"/>
      <c r="Y482" s="245"/>
      <c r="Z482" s="245"/>
      <c r="AA482" s="245"/>
      <c r="AB482" s="245"/>
      <c r="AC482" s="245"/>
      <c r="AD482" s="245"/>
      <c r="AE482" s="245"/>
      <c r="AF482" s="245"/>
      <c r="AG482" s="245"/>
      <c r="AH482" s="245"/>
      <c r="AI482" s="245"/>
      <c r="AJ482" s="245"/>
      <c r="AK482" s="245"/>
      <c r="AL482" s="245"/>
      <c r="AM482" s="245"/>
      <c r="AN482" s="245"/>
      <c r="AO482" s="245"/>
      <c r="AP482" s="245"/>
      <c r="AQ482" s="245"/>
      <c r="AR482" s="245"/>
      <c r="AS482" s="245"/>
      <c r="AT482" s="245"/>
      <c r="AU482" s="245"/>
      <c r="AV482" s="245"/>
      <c r="AW482" s="245"/>
      <c r="AX482" s="245"/>
      <c r="AY482" s="245"/>
      <c r="AZ482" s="245"/>
      <c r="BA482" s="245"/>
      <c r="BB482" s="245"/>
      <c r="BC482" s="245"/>
      <c r="BD482" s="245"/>
      <c r="BE482" s="245"/>
      <c r="BF482" s="245"/>
      <c r="BG482" s="245"/>
      <c r="BH482" s="245"/>
      <c r="BI482" s="245"/>
      <c r="BJ482" s="245"/>
      <c r="BK482" s="245"/>
      <c r="BL482" s="245"/>
      <c r="BM482" s="248"/>
    </row>
    <row r="483" spans="1:65">
      <c r="A483" s="35"/>
      <c r="B483" s="3" t="s">
        <v>86</v>
      </c>
      <c r="C483" s="33"/>
      <c r="D483" s="13">
        <v>0.2857142857142857</v>
      </c>
      <c r="E483" s="13" t="s">
        <v>699</v>
      </c>
      <c r="F483" s="13">
        <v>5.2592295785446615E-2</v>
      </c>
      <c r="G483" s="13">
        <v>6.6202425480626548E-2</v>
      </c>
      <c r="H483" s="13">
        <v>9.7979589711327142E-2</v>
      </c>
      <c r="I483" s="13">
        <v>0.26568446566202847</v>
      </c>
      <c r="J483" s="13">
        <v>0.1409808796858385</v>
      </c>
      <c r="K483" s="13">
        <v>0.25337231668869659</v>
      </c>
      <c r="L483" s="16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2"/>
    </row>
    <row r="484" spans="1:65">
      <c r="A484" s="35"/>
      <c r="B484" s="3" t="s">
        <v>288</v>
      </c>
      <c r="C484" s="33"/>
      <c r="D484" s="13">
        <v>0.27731357820713454</v>
      </c>
      <c r="E484" s="13">
        <v>-0.22704281181636832</v>
      </c>
      <c r="F484" s="13">
        <v>2.8107270986635013E-2</v>
      </c>
      <c r="G484" s="13">
        <v>0.12525243794438046</v>
      </c>
      <c r="H484" s="13">
        <v>-0.23969429868622949</v>
      </c>
      <c r="I484" s="13">
        <v>3.4015753786727831E-2</v>
      </c>
      <c r="J484" s="13">
        <v>-0.47690967749612578</v>
      </c>
      <c r="K484" s="13">
        <v>0.64226031483774437</v>
      </c>
      <c r="L484" s="166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2"/>
    </row>
    <row r="485" spans="1:65">
      <c r="A485" s="35"/>
      <c r="B485" s="53" t="s">
        <v>289</v>
      </c>
      <c r="C485" s="54"/>
      <c r="D485" s="52">
        <v>0.64</v>
      </c>
      <c r="E485" s="52">
        <v>1.57</v>
      </c>
      <c r="F485" s="52">
        <v>0.01</v>
      </c>
      <c r="G485" s="52">
        <v>0.25</v>
      </c>
      <c r="H485" s="52">
        <v>0.71</v>
      </c>
      <c r="I485" s="52">
        <v>0.01</v>
      </c>
      <c r="J485" s="52">
        <v>1.72</v>
      </c>
      <c r="K485" s="52">
        <v>1.59</v>
      </c>
      <c r="L485" s="166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2"/>
    </row>
    <row r="486" spans="1:65">
      <c r="B486" s="36"/>
      <c r="C486" s="20"/>
      <c r="D486" s="31"/>
      <c r="E486" s="31"/>
      <c r="F486" s="31"/>
      <c r="G486" s="31"/>
      <c r="H486" s="31"/>
      <c r="I486" s="31"/>
      <c r="J486" s="31"/>
      <c r="K486" s="31"/>
      <c r="BM486" s="62"/>
    </row>
    <row r="487" spans="1:65" ht="19.5">
      <c r="B487" s="37" t="s">
        <v>614</v>
      </c>
      <c r="BM487" s="32" t="s">
        <v>66</v>
      </c>
    </row>
    <row r="488" spans="1:65" ht="19.5">
      <c r="A488" s="28" t="s">
        <v>304</v>
      </c>
      <c r="B488" s="18" t="s">
        <v>115</v>
      </c>
      <c r="C488" s="15" t="s">
        <v>116</v>
      </c>
      <c r="D488" s="16" t="s">
        <v>243</v>
      </c>
      <c r="E488" s="17" t="s">
        <v>243</v>
      </c>
      <c r="F488" s="17" t="s">
        <v>243</v>
      </c>
      <c r="G488" s="17" t="s">
        <v>243</v>
      </c>
      <c r="H488" s="17" t="s">
        <v>243</v>
      </c>
      <c r="I488" s="17" t="s">
        <v>243</v>
      </c>
      <c r="J488" s="17" t="s">
        <v>243</v>
      </c>
      <c r="K488" s="17" t="s">
        <v>243</v>
      </c>
      <c r="L488" s="17" t="s">
        <v>243</v>
      </c>
      <c r="M488" s="17" t="s">
        <v>243</v>
      </c>
      <c r="N488" s="17" t="s">
        <v>243</v>
      </c>
      <c r="O488" s="17" t="s">
        <v>243</v>
      </c>
      <c r="P488" s="17" t="s">
        <v>243</v>
      </c>
      <c r="Q488" s="17" t="s">
        <v>243</v>
      </c>
      <c r="R488" s="17" t="s">
        <v>243</v>
      </c>
      <c r="S488" s="17" t="s">
        <v>243</v>
      </c>
      <c r="T488" s="17" t="s">
        <v>243</v>
      </c>
      <c r="U488" s="166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2">
        <v>1</v>
      </c>
    </row>
    <row r="489" spans="1:65">
      <c r="A489" s="35"/>
      <c r="B489" s="19" t="s">
        <v>244</v>
      </c>
      <c r="C489" s="8" t="s">
        <v>244</v>
      </c>
      <c r="D489" s="164" t="s">
        <v>246</v>
      </c>
      <c r="E489" s="165" t="s">
        <v>248</v>
      </c>
      <c r="F489" s="165" t="s">
        <v>249</v>
      </c>
      <c r="G489" s="165" t="s">
        <v>251</v>
      </c>
      <c r="H489" s="165" t="s">
        <v>257</v>
      </c>
      <c r="I489" s="165" t="s">
        <v>258</v>
      </c>
      <c r="J489" s="165" t="s">
        <v>260</v>
      </c>
      <c r="K489" s="165" t="s">
        <v>307</v>
      </c>
      <c r="L489" s="165" t="s">
        <v>261</v>
      </c>
      <c r="M489" s="165" t="s">
        <v>263</v>
      </c>
      <c r="N489" s="165" t="s">
        <v>264</v>
      </c>
      <c r="O489" s="165" t="s">
        <v>265</v>
      </c>
      <c r="P489" s="165" t="s">
        <v>267</v>
      </c>
      <c r="Q489" s="165" t="s">
        <v>270</v>
      </c>
      <c r="R489" s="165" t="s">
        <v>271</v>
      </c>
      <c r="S489" s="165" t="s">
        <v>275</v>
      </c>
      <c r="T489" s="165" t="s">
        <v>276</v>
      </c>
      <c r="U489" s="166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2" t="s">
        <v>1</v>
      </c>
    </row>
    <row r="490" spans="1:65">
      <c r="A490" s="35"/>
      <c r="B490" s="19"/>
      <c r="C490" s="8"/>
      <c r="D490" s="9" t="s">
        <v>101</v>
      </c>
      <c r="E490" s="10" t="s">
        <v>101</v>
      </c>
      <c r="F490" s="10" t="s">
        <v>101</v>
      </c>
      <c r="G490" s="10" t="s">
        <v>101</v>
      </c>
      <c r="H490" s="10" t="s">
        <v>101</v>
      </c>
      <c r="I490" s="10" t="s">
        <v>101</v>
      </c>
      <c r="J490" s="10" t="s">
        <v>101</v>
      </c>
      <c r="K490" s="10" t="s">
        <v>101</v>
      </c>
      <c r="L490" s="10" t="s">
        <v>101</v>
      </c>
      <c r="M490" s="10" t="s">
        <v>101</v>
      </c>
      <c r="N490" s="10" t="s">
        <v>101</v>
      </c>
      <c r="O490" s="10" t="s">
        <v>101</v>
      </c>
      <c r="P490" s="10" t="s">
        <v>101</v>
      </c>
      <c r="Q490" s="10" t="s">
        <v>101</v>
      </c>
      <c r="R490" s="10" t="s">
        <v>101</v>
      </c>
      <c r="S490" s="10" t="s">
        <v>101</v>
      </c>
      <c r="T490" s="10" t="s">
        <v>101</v>
      </c>
      <c r="U490" s="166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2">
        <v>3</v>
      </c>
    </row>
    <row r="491" spans="1:65">
      <c r="A491" s="35"/>
      <c r="B491" s="19"/>
      <c r="C491" s="8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166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2">
        <v>3</v>
      </c>
    </row>
    <row r="492" spans="1:65">
      <c r="A492" s="35"/>
      <c r="B492" s="18">
        <v>1</v>
      </c>
      <c r="C492" s="14">
        <v>1</v>
      </c>
      <c r="D492" s="254">
        <v>5.6000000000000008E-2</v>
      </c>
      <c r="E492" s="254">
        <v>5.5E-2</v>
      </c>
      <c r="F492" s="270">
        <v>5.899999999999999E-2</v>
      </c>
      <c r="G492" s="262">
        <v>0.06</v>
      </c>
      <c r="H492" s="272">
        <v>0.06</v>
      </c>
      <c r="I492" s="254">
        <v>0.06</v>
      </c>
      <c r="J492" s="270">
        <v>5.899999999999999E-2</v>
      </c>
      <c r="K492" s="254">
        <v>5.1929999999999997E-2</v>
      </c>
      <c r="L492" s="254">
        <v>5.7136496000000009E-2</v>
      </c>
      <c r="M492" s="254">
        <v>0.06</v>
      </c>
      <c r="N492" s="254">
        <v>0.05</v>
      </c>
      <c r="O492" s="254">
        <v>5.7299999999999997E-2</v>
      </c>
      <c r="P492" s="254">
        <v>5.5E-2</v>
      </c>
      <c r="Q492" s="254">
        <v>5.5E-2</v>
      </c>
      <c r="R492" s="262">
        <v>6.2E-2</v>
      </c>
      <c r="S492" s="254">
        <v>5.7299999999999997E-2</v>
      </c>
      <c r="T492" s="254">
        <v>0.05</v>
      </c>
      <c r="U492" s="233"/>
      <c r="V492" s="234"/>
      <c r="W492" s="234"/>
      <c r="X492" s="234"/>
      <c r="Y492" s="234"/>
      <c r="Z492" s="234"/>
      <c r="AA492" s="234"/>
      <c r="AB492" s="234"/>
      <c r="AC492" s="234"/>
      <c r="AD492" s="234"/>
      <c r="AE492" s="234"/>
      <c r="AF492" s="234"/>
      <c r="AG492" s="234"/>
      <c r="AH492" s="234"/>
      <c r="AI492" s="234"/>
      <c r="AJ492" s="234"/>
      <c r="AK492" s="234"/>
      <c r="AL492" s="234"/>
      <c r="AM492" s="234"/>
      <c r="AN492" s="234"/>
      <c r="AO492" s="234"/>
      <c r="AP492" s="234"/>
      <c r="AQ492" s="234"/>
      <c r="AR492" s="234"/>
      <c r="AS492" s="234"/>
      <c r="AT492" s="234"/>
      <c r="AU492" s="234"/>
      <c r="AV492" s="234"/>
      <c r="AW492" s="234"/>
      <c r="AX492" s="234"/>
      <c r="AY492" s="234"/>
      <c r="AZ492" s="234"/>
      <c r="BA492" s="234"/>
      <c r="BB492" s="234"/>
      <c r="BC492" s="234"/>
      <c r="BD492" s="234"/>
      <c r="BE492" s="234"/>
      <c r="BF492" s="234"/>
      <c r="BG492" s="234"/>
      <c r="BH492" s="234"/>
      <c r="BI492" s="234"/>
      <c r="BJ492" s="234"/>
      <c r="BK492" s="234"/>
      <c r="BL492" s="234"/>
      <c r="BM492" s="255">
        <v>1</v>
      </c>
    </row>
    <row r="493" spans="1:65">
      <c r="A493" s="35"/>
      <c r="B493" s="19">
        <v>1</v>
      </c>
      <c r="C493" s="8">
        <v>2</v>
      </c>
      <c r="D493" s="256">
        <v>5.6000000000000008E-2</v>
      </c>
      <c r="E493" s="256">
        <v>5.5E-2</v>
      </c>
      <c r="F493" s="271">
        <v>5.899999999999999E-2</v>
      </c>
      <c r="G493" s="263">
        <v>0.06</v>
      </c>
      <c r="H493" s="274">
        <v>0.06</v>
      </c>
      <c r="I493" s="256">
        <v>0.06</v>
      </c>
      <c r="J493" s="271">
        <v>5.5E-2</v>
      </c>
      <c r="K493" s="256">
        <v>5.1749999999999997E-2</v>
      </c>
      <c r="L493" s="256">
        <v>5.6550135600000002E-2</v>
      </c>
      <c r="M493" s="256">
        <v>0.06</v>
      </c>
      <c r="N493" s="256">
        <v>0.06</v>
      </c>
      <c r="O493" s="256">
        <v>5.7299999999999997E-2</v>
      </c>
      <c r="P493" s="256">
        <v>5.7299999999999997E-2</v>
      </c>
      <c r="Q493" s="256">
        <v>5.5E-2</v>
      </c>
      <c r="R493" s="263">
        <v>6.3E-2</v>
      </c>
      <c r="S493" s="256">
        <v>5.7299999999999997E-2</v>
      </c>
      <c r="T493" s="256">
        <v>0.06</v>
      </c>
      <c r="U493" s="233"/>
      <c r="V493" s="234"/>
      <c r="W493" s="234"/>
      <c r="X493" s="234"/>
      <c r="Y493" s="234"/>
      <c r="Z493" s="234"/>
      <c r="AA493" s="234"/>
      <c r="AB493" s="234"/>
      <c r="AC493" s="234"/>
      <c r="AD493" s="234"/>
      <c r="AE493" s="234"/>
      <c r="AF493" s="234"/>
      <c r="AG493" s="234"/>
      <c r="AH493" s="234"/>
      <c r="AI493" s="234"/>
      <c r="AJ493" s="234"/>
      <c r="AK493" s="234"/>
      <c r="AL493" s="234"/>
      <c r="AM493" s="234"/>
      <c r="AN493" s="234"/>
      <c r="AO493" s="234"/>
      <c r="AP493" s="234"/>
      <c r="AQ493" s="234"/>
      <c r="AR493" s="234"/>
      <c r="AS493" s="234"/>
      <c r="AT493" s="234"/>
      <c r="AU493" s="234"/>
      <c r="AV493" s="234"/>
      <c r="AW493" s="234"/>
      <c r="AX493" s="234"/>
      <c r="AY493" s="234"/>
      <c r="AZ493" s="234"/>
      <c r="BA493" s="234"/>
      <c r="BB493" s="234"/>
      <c r="BC493" s="234"/>
      <c r="BD493" s="234"/>
      <c r="BE493" s="234"/>
      <c r="BF493" s="234"/>
      <c r="BG493" s="234"/>
      <c r="BH493" s="234"/>
      <c r="BI493" s="234"/>
      <c r="BJ493" s="234"/>
      <c r="BK493" s="234"/>
      <c r="BL493" s="234"/>
      <c r="BM493" s="255">
        <v>17</v>
      </c>
    </row>
    <row r="494" spans="1:65">
      <c r="A494" s="35"/>
      <c r="B494" s="19">
        <v>1</v>
      </c>
      <c r="C494" s="8">
        <v>3</v>
      </c>
      <c r="D494" s="256">
        <v>5.5E-2</v>
      </c>
      <c r="E494" s="256">
        <v>5.5E-2</v>
      </c>
      <c r="F494" s="271">
        <v>5.8000000000000003E-2</v>
      </c>
      <c r="G494" s="263">
        <v>0.06</v>
      </c>
      <c r="H494" s="274">
        <v>0.06</v>
      </c>
      <c r="I494" s="256">
        <v>0.05</v>
      </c>
      <c r="J494" s="271">
        <v>5.6000000000000008E-2</v>
      </c>
      <c r="K494" s="271">
        <v>5.5579999999999997E-2</v>
      </c>
      <c r="L494" s="27">
        <v>5.6733407999999999E-2</v>
      </c>
      <c r="M494" s="27">
        <v>0.06</v>
      </c>
      <c r="N494" s="27">
        <v>0.05</v>
      </c>
      <c r="O494" s="27">
        <v>5.7299999999999997E-2</v>
      </c>
      <c r="P494" s="27">
        <v>5.5E-2</v>
      </c>
      <c r="Q494" s="27">
        <v>5.5E-2</v>
      </c>
      <c r="R494" s="274">
        <v>6.3E-2</v>
      </c>
      <c r="S494" s="27">
        <v>5.7299999999999997E-2</v>
      </c>
      <c r="T494" s="27">
        <v>0.06</v>
      </c>
      <c r="U494" s="233"/>
      <c r="V494" s="234"/>
      <c r="W494" s="234"/>
      <c r="X494" s="234"/>
      <c r="Y494" s="234"/>
      <c r="Z494" s="234"/>
      <c r="AA494" s="234"/>
      <c r="AB494" s="234"/>
      <c r="AC494" s="234"/>
      <c r="AD494" s="234"/>
      <c r="AE494" s="234"/>
      <c r="AF494" s="234"/>
      <c r="AG494" s="234"/>
      <c r="AH494" s="234"/>
      <c r="AI494" s="234"/>
      <c r="AJ494" s="234"/>
      <c r="AK494" s="234"/>
      <c r="AL494" s="234"/>
      <c r="AM494" s="234"/>
      <c r="AN494" s="234"/>
      <c r="AO494" s="234"/>
      <c r="AP494" s="234"/>
      <c r="AQ494" s="234"/>
      <c r="AR494" s="234"/>
      <c r="AS494" s="234"/>
      <c r="AT494" s="234"/>
      <c r="AU494" s="234"/>
      <c r="AV494" s="234"/>
      <c r="AW494" s="234"/>
      <c r="AX494" s="234"/>
      <c r="AY494" s="234"/>
      <c r="AZ494" s="234"/>
      <c r="BA494" s="234"/>
      <c r="BB494" s="234"/>
      <c r="BC494" s="234"/>
      <c r="BD494" s="234"/>
      <c r="BE494" s="234"/>
      <c r="BF494" s="234"/>
      <c r="BG494" s="234"/>
      <c r="BH494" s="234"/>
      <c r="BI494" s="234"/>
      <c r="BJ494" s="234"/>
      <c r="BK494" s="234"/>
      <c r="BL494" s="234"/>
      <c r="BM494" s="255">
        <v>16</v>
      </c>
    </row>
    <row r="495" spans="1:65">
      <c r="A495" s="35"/>
      <c r="B495" s="19">
        <v>1</v>
      </c>
      <c r="C495" s="8">
        <v>4</v>
      </c>
      <c r="D495" s="256">
        <v>5.6000000000000008E-2</v>
      </c>
      <c r="E495" s="256">
        <v>5.5E-2</v>
      </c>
      <c r="F495" s="271">
        <v>5.6999999999999995E-2</v>
      </c>
      <c r="G495" s="263">
        <v>0.06</v>
      </c>
      <c r="H495" s="274">
        <v>7.0000000000000007E-2</v>
      </c>
      <c r="I495" s="256">
        <v>0.05</v>
      </c>
      <c r="J495" s="271">
        <v>5.3999999999999999E-2</v>
      </c>
      <c r="K495" s="271">
        <v>5.4160000000000007E-2</v>
      </c>
      <c r="L495" s="27">
        <v>5.7116717999999997E-2</v>
      </c>
      <c r="M495" s="27">
        <v>0.06</v>
      </c>
      <c r="N495" s="27">
        <v>0.05</v>
      </c>
      <c r="O495" s="27">
        <v>5.96E-2</v>
      </c>
      <c r="P495" s="27">
        <v>5.7299999999999997E-2</v>
      </c>
      <c r="Q495" s="27">
        <v>5.5E-2</v>
      </c>
      <c r="R495" s="274">
        <v>6.4000000000000001E-2</v>
      </c>
      <c r="S495" s="27">
        <v>5.7299999999999997E-2</v>
      </c>
      <c r="T495" s="27">
        <v>0.06</v>
      </c>
      <c r="U495" s="233"/>
      <c r="V495" s="234"/>
      <c r="W495" s="234"/>
      <c r="X495" s="234"/>
      <c r="Y495" s="234"/>
      <c r="Z495" s="234"/>
      <c r="AA495" s="234"/>
      <c r="AB495" s="234"/>
      <c r="AC495" s="234"/>
      <c r="AD495" s="234"/>
      <c r="AE495" s="234"/>
      <c r="AF495" s="234"/>
      <c r="AG495" s="234"/>
      <c r="AH495" s="234"/>
      <c r="AI495" s="234"/>
      <c r="AJ495" s="234"/>
      <c r="AK495" s="234"/>
      <c r="AL495" s="234"/>
      <c r="AM495" s="234"/>
      <c r="AN495" s="234"/>
      <c r="AO495" s="234"/>
      <c r="AP495" s="234"/>
      <c r="AQ495" s="234"/>
      <c r="AR495" s="234"/>
      <c r="AS495" s="234"/>
      <c r="AT495" s="234"/>
      <c r="AU495" s="234"/>
      <c r="AV495" s="234"/>
      <c r="AW495" s="234"/>
      <c r="AX495" s="234"/>
      <c r="AY495" s="234"/>
      <c r="AZ495" s="234"/>
      <c r="BA495" s="234"/>
      <c r="BB495" s="234"/>
      <c r="BC495" s="234"/>
      <c r="BD495" s="234"/>
      <c r="BE495" s="234"/>
      <c r="BF495" s="234"/>
      <c r="BG495" s="234"/>
      <c r="BH495" s="234"/>
      <c r="BI495" s="234"/>
      <c r="BJ495" s="234"/>
      <c r="BK495" s="234"/>
      <c r="BL495" s="234"/>
      <c r="BM495" s="255">
        <v>5.6320965352380951E-2</v>
      </c>
    </row>
    <row r="496" spans="1:65">
      <c r="A496" s="35"/>
      <c r="B496" s="19">
        <v>1</v>
      </c>
      <c r="C496" s="8">
        <v>5</v>
      </c>
      <c r="D496" s="256">
        <v>5.6000000000000008E-2</v>
      </c>
      <c r="E496" s="256">
        <v>5.3999999999999999E-2</v>
      </c>
      <c r="F496" s="256">
        <v>5.8000000000000003E-2</v>
      </c>
      <c r="G496" s="263">
        <v>7.0000000000000007E-2</v>
      </c>
      <c r="H496" s="263">
        <v>0.06</v>
      </c>
      <c r="I496" s="256">
        <v>0.06</v>
      </c>
      <c r="J496" s="256">
        <v>5.899999999999999E-2</v>
      </c>
      <c r="K496" s="256">
        <v>5.092E-2</v>
      </c>
      <c r="L496" s="256">
        <v>5.7133596000000002E-2</v>
      </c>
      <c r="M496" s="256">
        <v>0.06</v>
      </c>
      <c r="N496" s="256">
        <v>0.06</v>
      </c>
      <c r="O496" s="256">
        <v>5.7299999999999997E-2</v>
      </c>
      <c r="P496" s="256">
        <v>5.7299999999999997E-2</v>
      </c>
      <c r="Q496" s="256">
        <v>5.5E-2</v>
      </c>
      <c r="R496" s="263">
        <v>5.899999999999999E-2</v>
      </c>
      <c r="S496" s="256">
        <v>5.7299999999999997E-2</v>
      </c>
      <c r="T496" s="256">
        <v>0.06</v>
      </c>
      <c r="U496" s="233"/>
      <c r="V496" s="234"/>
      <c r="W496" s="234"/>
      <c r="X496" s="234"/>
      <c r="Y496" s="234"/>
      <c r="Z496" s="234"/>
      <c r="AA496" s="234"/>
      <c r="AB496" s="234"/>
      <c r="AC496" s="234"/>
      <c r="AD496" s="234"/>
      <c r="AE496" s="234"/>
      <c r="AF496" s="234"/>
      <c r="AG496" s="234"/>
      <c r="AH496" s="234"/>
      <c r="AI496" s="234"/>
      <c r="AJ496" s="234"/>
      <c r="AK496" s="234"/>
      <c r="AL496" s="234"/>
      <c r="AM496" s="234"/>
      <c r="AN496" s="234"/>
      <c r="AO496" s="234"/>
      <c r="AP496" s="234"/>
      <c r="AQ496" s="234"/>
      <c r="AR496" s="234"/>
      <c r="AS496" s="234"/>
      <c r="AT496" s="234"/>
      <c r="AU496" s="234"/>
      <c r="AV496" s="234"/>
      <c r="AW496" s="234"/>
      <c r="AX496" s="234"/>
      <c r="AY496" s="234"/>
      <c r="AZ496" s="234"/>
      <c r="BA496" s="234"/>
      <c r="BB496" s="234"/>
      <c r="BC496" s="234"/>
      <c r="BD496" s="234"/>
      <c r="BE496" s="234"/>
      <c r="BF496" s="234"/>
      <c r="BG496" s="234"/>
      <c r="BH496" s="234"/>
      <c r="BI496" s="234"/>
      <c r="BJ496" s="234"/>
      <c r="BK496" s="234"/>
      <c r="BL496" s="234"/>
      <c r="BM496" s="255">
        <v>30</v>
      </c>
    </row>
    <row r="497" spans="1:65">
      <c r="A497" s="35"/>
      <c r="B497" s="19">
        <v>1</v>
      </c>
      <c r="C497" s="8">
        <v>6</v>
      </c>
      <c r="D497" s="256">
        <v>5.6000000000000008E-2</v>
      </c>
      <c r="E497" s="256">
        <v>5.5E-2</v>
      </c>
      <c r="F497" s="256">
        <v>5.6999999999999995E-2</v>
      </c>
      <c r="G497" s="263">
        <v>0.06</v>
      </c>
      <c r="H497" s="263">
        <v>0.06</v>
      </c>
      <c r="I497" s="256">
        <v>0.06</v>
      </c>
      <c r="J497" s="256">
        <v>6.2E-2</v>
      </c>
      <c r="K497" s="256">
        <v>5.3879999999999997E-2</v>
      </c>
      <c r="L497" s="256">
        <v>5.6735135999999999E-2</v>
      </c>
      <c r="M497" s="256">
        <v>0.06</v>
      </c>
      <c r="N497" s="256">
        <v>0.05</v>
      </c>
      <c r="O497" s="256">
        <v>5.5E-2</v>
      </c>
      <c r="P497" s="256">
        <v>5.5E-2</v>
      </c>
      <c r="Q497" s="256">
        <v>5.5E-2</v>
      </c>
      <c r="R497" s="263">
        <v>6.5000000000000002E-2</v>
      </c>
      <c r="S497" s="256">
        <v>5.7299999999999997E-2</v>
      </c>
      <c r="T497" s="256">
        <v>0.05</v>
      </c>
      <c r="U497" s="233"/>
      <c r="V497" s="234"/>
      <c r="W497" s="234"/>
      <c r="X497" s="234"/>
      <c r="Y497" s="234"/>
      <c r="Z497" s="234"/>
      <c r="AA497" s="234"/>
      <c r="AB497" s="234"/>
      <c r="AC497" s="234"/>
      <c r="AD497" s="234"/>
      <c r="AE497" s="234"/>
      <c r="AF497" s="234"/>
      <c r="AG497" s="234"/>
      <c r="AH497" s="234"/>
      <c r="AI497" s="234"/>
      <c r="AJ497" s="234"/>
      <c r="AK497" s="234"/>
      <c r="AL497" s="234"/>
      <c r="AM497" s="234"/>
      <c r="AN497" s="234"/>
      <c r="AO497" s="234"/>
      <c r="AP497" s="234"/>
      <c r="AQ497" s="234"/>
      <c r="AR497" s="234"/>
      <c r="AS497" s="234"/>
      <c r="AT497" s="234"/>
      <c r="AU497" s="234"/>
      <c r="AV497" s="234"/>
      <c r="AW497" s="234"/>
      <c r="AX497" s="234"/>
      <c r="AY497" s="234"/>
      <c r="AZ497" s="234"/>
      <c r="BA497" s="234"/>
      <c r="BB497" s="234"/>
      <c r="BC497" s="234"/>
      <c r="BD497" s="234"/>
      <c r="BE497" s="234"/>
      <c r="BF497" s="234"/>
      <c r="BG497" s="234"/>
      <c r="BH497" s="234"/>
      <c r="BI497" s="234"/>
      <c r="BJ497" s="234"/>
      <c r="BK497" s="234"/>
      <c r="BL497" s="234"/>
      <c r="BM497" s="63"/>
    </row>
    <row r="498" spans="1:65">
      <c r="A498" s="35"/>
      <c r="B498" s="20" t="s">
        <v>285</v>
      </c>
      <c r="C498" s="12"/>
      <c r="D498" s="257">
        <v>5.5833333333333339E-2</v>
      </c>
      <c r="E498" s="257">
        <v>5.4833333333333338E-2</v>
      </c>
      <c r="F498" s="257">
        <v>5.7999999999999996E-2</v>
      </c>
      <c r="G498" s="257">
        <v>6.1666666666666668E-2</v>
      </c>
      <c r="H498" s="257">
        <v>6.1666666666666668E-2</v>
      </c>
      <c r="I498" s="257">
        <v>5.6666666666666664E-2</v>
      </c>
      <c r="J498" s="257">
        <v>5.7499999999999996E-2</v>
      </c>
      <c r="K498" s="257">
        <v>5.3036666666666669E-2</v>
      </c>
      <c r="L498" s="257">
        <v>5.6900914933333345E-2</v>
      </c>
      <c r="M498" s="257">
        <v>0.06</v>
      </c>
      <c r="N498" s="257">
        <v>5.3333333333333337E-2</v>
      </c>
      <c r="O498" s="257">
        <v>5.7299999999999997E-2</v>
      </c>
      <c r="P498" s="257">
        <v>5.6149999999999999E-2</v>
      </c>
      <c r="Q498" s="257">
        <v>5.5E-2</v>
      </c>
      <c r="R498" s="257">
        <v>6.2666666666666662E-2</v>
      </c>
      <c r="S498" s="257">
        <v>5.7299999999999997E-2</v>
      </c>
      <c r="T498" s="257">
        <v>5.6666666666666664E-2</v>
      </c>
      <c r="U498" s="233"/>
      <c r="V498" s="234"/>
      <c r="W498" s="234"/>
      <c r="X498" s="234"/>
      <c r="Y498" s="234"/>
      <c r="Z498" s="234"/>
      <c r="AA498" s="234"/>
      <c r="AB498" s="234"/>
      <c r="AC498" s="234"/>
      <c r="AD498" s="234"/>
      <c r="AE498" s="234"/>
      <c r="AF498" s="234"/>
      <c r="AG498" s="234"/>
      <c r="AH498" s="234"/>
      <c r="AI498" s="234"/>
      <c r="AJ498" s="234"/>
      <c r="AK498" s="234"/>
      <c r="AL498" s="234"/>
      <c r="AM498" s="234"/>
      <c r="AN498" s="234"/>
      <c r="AO498" s="234"/>
      <c r="AP498" s="234"/>
      <c r="AQ498" s="234"/>
      <c r="AR498" s="234"/>
      <c r="AS498" s="234"/>
      <c r="AT498" s="234"/>
      <c r="AU498" s="234"/>
      <c r="AV498" s="234"/>
      <c r="AW498" s="234"/>
      <c r="AX498" s="234"/>
      <c r="AY498" s="234"/>
      <c r="AZ498" s="234"/>
      <c r="BA498" s="234"/>
      <c r="BB498" s="234"/>
      <c r="BC498" s="234"/>
      <c r="BD498" s="234"/>
      <c r="BE498" s="234"/>
      <c r="BF498" s="234"/>
      <c r="BG498" s="234"/>
      <c r="BH498" s="234"/>
      <c r="BI498" s="234"/>
      <c r="BJ498" s="234"/>
      <c r="BK498" s="234"/>
      <c r="BL498" s="234"/>
      <c r="BM498" s="63"/>
    </row>
    <row r="499" spans="1:65">
      <c r="A499" s="35"/>
      <c r="B499" s="3" t="s">
        <v>286</v>
      </c>
      <c r="C499" s="33"/>
      <c r="D499" s="27">
        <v>5.6000000000000008E-2</v>
      </c>
      <c r="E499" s="27">
        <v>5.5E-2</v>
      </c>
      <c r="F499" s="27">
        <v>5.8000000000000003E-2</v>
      </c>
      <c r="G499" s="27">
        <v>0.06</v>
      </c>
      <c r="H499" s="27">
        <v>0.06</v>
      </c>
      <c r="I499" s="27">
        <v>0.06</v>
      </c>
      <c r="J499" s="27">
        <v>5.7499999999999996E-2</v>
      </c>
      <c r="K499" s="27">
        <v>5.2904999999999994E-2</v>
      </c>
      <c r="L499" s="27">
        <v>5.6925927000000001E-2</v>
      </c>
      <c r="M499" s="27">
        <v>0.06</v>
      </c>
      <c r="N499" s="27">
        <v>0.05</v>
      </c>
      <c r="O499" s="27">
        <v>5.7299999999999997E-2</v>
      </c>
      <c r="P499" s="27">
        <v>5.6149999999999999E-2</v>
      </c>
      <c r="Q499" s="27">
        <v>5.5E-2</v>
      </c>
      <c r="R499" s="27">
        <v>6.3E-2</v>
      </c>
      <c r="S499" s="27">
        <v>5.7299999999999997E-2</v>
      </c>
      <c r="T499" s="27">
        <v>0.06</v>
      </c>
      <c r="U499" s="233"/>
      <c r="V499" s="234"/>
      <c r="W499" s="234"/>
      <c r="X499" s="234"/>
      <c r="Y499" s="234"/>
      <c r="Z499" s="234"/>
      <c r="AA499" s="234"/>
      <c r="AB499" s="234"/>
      <c r="AC499" s="234"/>
      <c r="AD499" s="234"/>
      <c r="AE499" s="234"/>
      <c r="AF499" s="234"/>
      <c r="AG499" s="234"/>
      <c r="AH499" s="234"/>
      <c r="AI499" s="234"/>
      <c r="AJ499" s="234"/>
      <c r="AK499" s="234"/>
      <c r="AL499" s="234"/>
      <c r="AM499" s="234"/>
      <c r="AN499" s="234"/>
      <c r="AO499" s="234"/>
      <c r="AP499" s="234"/>
      <c r="AQ499" s="234"/>
      <c r="AR499" s="234"/>
      <c r="AS499" s="234"/>
      <c r="AT499" s="234"/>
      <c r="AU499" s="234"/>
      <c r="AV499" s="234"/>
      <c r="AW499" s="234"/>
      <c r="AX499" s="234"/>
      <c r="AY499" s="234"/>
      <c r="AZ499" s="234"/>
      <c r="BA499" s="234"/>
      <c r="BB499" s="234"/>
      <c r="BC499" s="234"/>
      <c r="BD499" s="234"/>
      <c r="BE499" s="234"/>
      <c r="BF499" s="234"/>
      <c r="BG499" s="234"/>
      <c r="BH499" s="234"/>
      <c r="BI499" s="234"/>
      <c r="BJ499" s="234"/>
      <c r="BK499" s="234"/>
      <c r="BL499" s="234"/>
      <c r="BM499" s="63"/>
    </row>
    <row r="500" spans="1:65">
      <c r="A500" s="35"/>
      <c r="B500" s="3" t="s">
        <v>287</v>
      </c>
      <c r="C500" s="33"/>
      <c r="D500" s="27">
        <v>4.0824829046386623E-4</v>
      </c>
      <c r="E500" s="27">
        <v>4.0824829046386341E-4</v>
      </c>
      <c r="F500" s="27">
        <v>8.9442719099991363E-4</v>
      </c>
      <c r="G500" s="27">
        <v>4.0824829046386332E-3</v>
      </c>
      <c r="H500" s="27">
        <v>4.0824829046386332E-3</v>
      </c>
      <c r="I500" s="27">
        <v>5.1639777949432208E-3</v>
      </c>
      <c r="J500" s="27">
        <v>3.0166206257996684E-3</v>
      </c>
      <c r="K500" s="27">
        <v>1.7777588887885414E-3</v>
      </c>
      <c r="L500" s="27">
        <v>2.5876524089812994E-4</v>
      </c>
      <c r="M500" s="27">
        <v>0</v>
      </c>
      <c r="N500" s="27">
        <v>5.1639777949432199E-3</v>
      </c>
      <c r="O500" s="27">
        <v>1.4546477236774547E-3</v>
      </c>
      <c r="P500" s="27">
        <v>1.2597618822618802E-3</v>
      </c>
      <c r="Q500" s="27">
        <v>0</v>
      </c>
      <c r="R500" s="27">
        <v>2.0655911179772932E-3</v>
      </c>
      <c r="S500" s="27">
        <v>0</v>
      </c>
      <c r="T500" s="27">
        <v>5.1639777949432199E-3</v>
      </c>
      <c r="U500" s="233"/>
      <c r="V500" s="234"/>
      <c r="W500" s="234"/>
      <c r="X500" s="234"/>
      <c r="Y500" s="234"/>
      <c r="Z500" s="234"/>
      <c r="AA500" s="234"/>
      <c r="AB500" s="234"/>
      <c r="AC500" s="234"/>
      <c r="AD500" s="234"/>
      <c r="AE500" s="234"/>
      <c r="AF500" s="234"/>
      <c r="AG500" s="234"/>
      <c r="AH500" s="234"/>
      <c r="AI500" s="234"/>
      <c r="AJ500" s="234"/>
      <c r="AK500" s="234"/>
      <c r="AL500" s="234"/>
      <c r="AM500" s="234"/>
      <c r="AN500" s="234"/>
      <c r="AO500" s="234"/>
      <c r="AP500" s="234"/>
      <c r="AQ500" s="234"/>
      <c r="AR500" s="234"/>
      <c r="AS500" s="234"/>
      <c r="AT500" s="234"/>
      <c r="AU500" s="234"/>
      <c r="AV500" s="234"/>
      <c r="AW500" s="234"/>
      <c r="AX500" s="234"/>
      <c r="AY500" s="234"/>
      <c r="AZ500" s="234"/>
      <c r="BA500" s="234"/>
      <c r="BB500" s="234"/>
      <c r="BC500" s="234"/>
      <c r="BD500" s="234"/>
      <c r="BE500" s="234"/>
      <c r="BF500" s="234"/>
      <c r="BG500" s="234"/>
      <c r="BH500" s="234"/>
      <c r="BI500" s="234"/>
      <c r="BJ500" s="234"/>
      <c r="BK500" s="234"/>
      <c r="BL500" s="234"/>
      <c r="BM500" s="63"/>
    </row>
    <row r="501" spans="1:65">
      <c r="A501" s="35"/>
      <c r="B501" s="3" t="s">
        <v>86</v>
      </c>
      <c r="C501" s="33"/>
      <c r="D501" s="13">
        <v>7.3119096799498422E-3</v>
      </c>
      <c r="E501" s="13">
        <v>7.4452575768485718E-3</v>
      </c>
      <c r="F501" s="13">
        <v>1.5421158465515753E-2</v>
      </c>
      <c r="G501" s="13">
        <v>6.6202425480626478E-2</v>
      </c>
      <c r="H501" s="13">
        <v>6.6202425480626478E-2</v>
      </c>
      <c r="I501" s="13">
        <v>9.1129019910762721E-2</v>
      </c>
      <c r="J501" s="13">
        <v>5.2462967405211627E-2</v>
      </c>
      <c r="K501" s="13">
        <v>3.35194309997211E-2</v>
      </c>
      <c r="L501" s="13">
        <v>4.547646399030777E-3</v>
      </c>
      <c r="M501" s="13">
        <v>0</v>
      </c>
      <c r="N501" s="13">
        <v>9.682458365518537E-2</v>
      </c>
      <c r="O501" s="13">
        <v>2.5386522228227831E-2</v>
      </c>
      <c r="P501" s="13">
        <v>2.2435652400033486E-2</v>
      </c>
      <c r="Q501" s="13">
        <v>0</v>
      </c>
      <c r="R501" s="13">
        <v>3.296156039325468E-2</v>
      </c>
      <c r="S501" s="13">
        <v>0</v>
      </c>
      <c r="T501" s="13">
        <v>9.1129019910762707E-2</v>
      </c>
      <c r="U501" s="166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2"/>
    </row>
    <row r="502" spans="1:65">
      <c r="A502" s="35"/>
      <c r="B502" s="3" t="s">
        <v>288</v>
      </c>
      <c r="C502" s="33"/>
      <c r="D502" s="13">
        <v>-8.6580905706545863E-3</v>
      </c>
      <c r="E502" s="13">
        <v>-2.6413468052971179E-2</v>
      </c>
      <c r="F502" s="13">
        <v>2.9811893974364567E-2</v>
      </c>
      <c r="G502" s="13">
        <v>9.4914944742858998E-2</v>
      </c>
      <c r="H502" s="13">
        <v>9.4914944742858998E-2</v>
      </c>
      <c r="I502" s="13">
        <v>6.1380573312757036E-3</v>
      </c>
      <c r="J502" s="13">
        <v>2.0934205233206216E-2</v>
      </c>
      <c r="K502" s="13">
        <v>-5.8313962929533503E-2</v>
      </c>
      <c r="L502" s="13">
        <v>1.0297223730520999E-2</v>
      </c>
      <c r="M502" s="13">
        <v>6.5322648938997974E-2</v>
      </c>
      <c r="N502" s="13">
        <v>-5.3046534276446233E-2</v>
      </c>
      <c r="O502" s="13">
        <v>1.7383129736743053E-2</v>
      </c>
      <c r="P502" s="13">
        <v>-3.0355543679211339E-3</v>
      </c>
      <c r="Q502" s="13">
        <v>-2.3454238472585209E-2</v>
      </c>
      <c r="R502" s="13">
        <v>0.11267032222517548</v>
      </c>
      <c r="S502" s="13">
        <v>1.7383129736743053E-2</v>
      </c>
      <c r="T502" s="13">
        <v>6.1380573312757036E-3</v>
      </c>
      <c r="U502" s="166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2"/>
    </row>
    <row r="503" spans="1:65">
      <c r="A503" s="35"/>
      <c r="B503" s="53" t="s">
        <v>289</v>
      </c>
      <c r="C503" s="54"/>
      <c r="D503" s="52">
        <v>0.65</v>
      </c>
      <c r="E503" s="52">
        <v>1.27</v>
      </c>
      <c r="F503" s="52">
        <v>0.67</v>
      </c>
      <c r="G503" s="52">
        <v>2.92</v>
      </c>
      <c r="H503" s="52">
        <v>2.92</v>
      </c>
      <c r="I503" s="52">
        <v>0.14000000000000001</v>
      </c>
      <c r="J503" s="52">
        <v>0.37</v>
      </c>
      <c r="K503" s="52">
        <v>2.37</v>
      </c>
      <c r="L503" s="52">
        <v>0</v>
      </c>
      <c r="M503" s="52">
        <v>1.9</v>
      </c>
      <c r="N503" s="52">
        <v>2.19</v>
      </c>
      <c r="O503" s="52">
        <v>0.24</v>
      </c>
      <c r="P503" s="52">
        <v>0.46</v>
      </c>
      <c r="Q503" s="52">
        <v>1.17</v>
      </c>
      <c r="R503" s="52">
        <v>3.54</v>
      </c>
      <c r="S503" s="52">
        <v>0.24</v>
      </c>
      <c r="T503" s="52">
        <v>0.14000000000000001</v>
      </c>
      <c r="U503" s="166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2"/>
    </row>
    <row r="504" spans="1:65">
      <c r="B504" s="36"/>
      <c r="C504" s="20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BM504" s="62"/>
    </row>
    <row r="505" spans="1:65" ht="15">
      <c r="B505" s="37" t="s">
        <v>615</v>
      </c>
      <c r="BM505" s="32" t="s">
        <v>66</v>
      </c>
    </row>
    <row r="506" spans="1:65" ht="15">
      <c r="A506" s="28" t="s">
        <v>37</v>
      </c>
      <c r="B506" s="18" t="s">
        <v>115</v>
      </c>
      <c r="C506" s="15" t="s">
        <v>116</v>
      </c>
      <c r="D506" s="16" t="s">
        <v>243</v>
      </c>
      <c r="E506" s="17" t="s">
        <v>243</v>
      </c>
      <c r="F506" s="17" t="s">
        <v>243</v>
      </c>
      <c r="G506" s="17" t="s">
        <v>243</v>
      </c>
      <c r="H506" s="17" t="s">
        <v>243</v>
      </c>
      <c r="I506" s="17" t="s">
        <v>243</v>
      </c>
      <c r="J506" s="17" t="s">
        <v>243</v>
      </c>
      <c r="K506" s="16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244</v>
      </c>
      <c r="C507" s="8" t="s">
        <v>244</v>
      </c>
      <c r="D507" s="164" t="s">
        <v>249</v>
      </c>
      <c r="E507" s="165" t="s">
        <v>307</v>
      </c>
      <c r="F507" s="165" t="s">
        <v>261</v>
      </c>
      <c r="G507" s="165" t="s">
        <v>265</v>
      </c>
      <c r="H507" s="165" t="s">
        <v>267</v>
      </c>
      <c r="I507" s="165" t="s">
        <v>270</v>
      </c>
      <c r="J507" s="165" t="s">
        <v>275</v>
      </c>
      <c r="K507" s="16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101</v>
      </c>
      <c r="E508" s="10" t="s">
        <v>101</v>
      </c>
      <c r="F508" s="10" t="s">
        <v>101</v>
      </c>
      <c r="G508" s="10" t="s">
        <v>101</v>
      </c>
      <c r="H508" s="10" t="s">
        <v>101</v>
      </c>
      <c r="I508" s="10" t="s">
        <v>101</v>
      </c>
      <c r="J508" s="10" t="s">
        <v>101</v>
      </c>
      <c r="K508" s="16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0</v>
      </c>
    </row>
    <row r="509" spans="1:65">
      <c r="A509" s="35"/>
      <c r="B509" s="19"/>
      <c r="C509" s="8"/>
      <c r="D509" s="29"/>
      <c r="E509" s="29"/>
      <c r="F509" s="29"/>
      <c r="G509" s="29"/>
      <c r="H509" s="29"/>
      <c r="I509" s="29"/>
      <c r="J509" s="29"/>
      <c r="K509" s="16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0</v>
      </c>
    </row>
    <row r="510" spans="1:65">
      <c r="A510" s="35"/>
      <c r="B510" s="18">
        <v>1</v>
      </c>
      <c r="C510" s="14">
        <v>1</v>
      </c>
      <c r="D510" s="243">
        <v>120</v>
      </c>
      <c r="E510" s="265">
        <v>173.13</v>
      </c>
      <c r="F510" s="251">
        <v>101.31876919999999</v>
      </c>
      <c r="G510" s="243">
        <v>130</v>
      </c>
      <c r="H510" s="251">
        <v>100</v>
      </c>
      <c r="I510" s="279">
        <v>240</v>
      </c>
      <c r="J510" s="251">
        <v>70.000000000000014</v>
      </c>
      <c r="K510" s="244"/>
      <c r="L510" s="245"/>
      <c r="M510" s="245"/>
      <c r="N510" s="245"/>
      <c r="O510" s="245"/>
      <c r="P510" s="245"/>
      <c r="Q510" s="245"/>
      <c r="R510" s="245"/>
      <c r="S510" s="245"/>
      <c r="T510" s="245"/>
      <c r="U510" s="245"/>
      <c r="V510" s="245"/>
      <c r="W510" s="245"/>
      <c r="X510" s="245"/>
      <c r="Y510" s="245"/>
      <c r="Z510" s="245"/>
      <c r="AA510" s="245"/>
      <c r="AB510" s="245"/>
      <c r="AC510" s="245"/>
      <c r="AD510" s="245"/>
      <c r="AE510" s="245"/>
      <c r="AF510" s="245"/>
      <c r="AG510" s="245"/>
      <c r="AH510" s="245"/>
      <c r="AI510" s="245"/>
      <c r="AJ510" s="245"/>
      <c r="AK510" s="245"/>
      <c r="AL510" s="245"/>
      <c r="AM510" s="245"/>
      <c r="AN510" s="245"/>
      <c r="AO510" s="245"/>
      <c r="AP510" s="245"/>
      <c r="AQ510" s="245"/>
      <c r="AR510" s="245"/>
      <c r="AS510" s="245"/>
      <c r="AT510" s="245"/>
      <c r="AU510" s="245"/>
      <c r="AV510" s="245"/>
      <c r="AW510" s="245"/>
      <c r="AX510" s="245"/>
      <c r="AY510" s="245"/>
      <c r="AZ510" s="245"/>
      <c r="BA510" s="245"/>
      <c r="BB510" s="245"/>
      <c r="BC510" s="245"/>
      <c r="BD510" s="245"/>
      <c r="BE510" s="245"/>
      <c r="BF510" s="245"/>
      <c r="BG510" s="245"/>
      <c r="BH510" s="245"/>
      <c r="BI510" s="245"/>
      <c r="BJ510" s="245"/>
      <c r="BK510" s="245"/>
      <c r="BL510" s="245"/>
      <c r="BM510" s="246">
        <v>1</v>
      </c>
    </row>
    <row r="511" spans="1:65">
      <c r="A511" s="35"/>
      <c r="B511" s="19">
        <v>1</v>
      </c>
      <c r="C511" s="8">
        <v>2</v>
      </c>
      <c r="D511" s="247">
        <v>130</v>
      </c>
      <c r="E511" s="269">
        <v>217.04</v>
      </c>
      <c r="F511" s="252">
        <v>99.169628039999992</v>
      </c>
      <c r="G511" s="247">
        <v>170</v>
      </c>
      <c r="H511" s="252">
        <v>109.99999999999999</v>
      </c>
      <c r="I511" s="247">
        <v>189.99999999999997</v>
      </c>
      <c r="J511" s="252">
        <v>89.999999999999986</v>
      </c>
      <c r="K511" s="244"/>
      <c r="L511" s="245"/>
      <c r="M511" s="245"/>
      <c r="N511" s="245"/>
      <c r="O511" s="245"/>
      <c r="P511" s="245"/>
      <c r="Q511" s="245"/>
      <c r="R511" s="245"/>
      <c r="S511" s="245"/>
      <c r="T511" s="245"/>
      <c r="U511" s="245"/>
      <c r="V511" s="245"/>
      <c r="W511" s="245"/>
      <c r="X511" s="245"/>
      <c r="Y511" s="245"/>
      <c r="Z511" s="245"/>
      <c r="AA511" s="245"/>
      <c r="AB511" s="245"/>
      <c r="AC511" s="245"/>
      <c r="AD511" s="245"/>
      <c r="AE511" s="245"/>
      <c r="AF511" s="245"/>
      <c r="AG511" s="245"/>
      <c r="AH511" s="245"/>
      <c r="AI511" s="245"/>
      <c r="AJ511" s="245"/>
      <c r="AK511" s="245"/>
      <c r="AL511" s="245"/>
      <c r="AM511" s="245"/>
      <c r="AN511" s="245"/>
      <c r="AO511" s="245"/>
      <c r="AP511" s="245"/>
      <c r="AQ511" s="245"/>
      <c r="AR511" s="245"/>
      <c r="AS511" s="245"/>
      <c r="AT511" s="245"/>
      <c r="AU511" s="245"/>
      <c r="AV511" s="245"/>
      <c r="AW511" s="245"/>
      <c r="AX511" s="245"/>
      <c r="AY511" s="245"/>
      <c r="AZ511" s="245"/>
      <c r="BA511" s="245"/>
      <c r="BB511" s="245"/>
      <c r="BC511" s="245"/>
      <c r="BD511" s="245"/>
      <c r="BE511" s="245"/>
      <c r="BF511" s="245"/>
      <c r="BG511" s="245"/>
      <c r="BH511" s="245"/>
      <c r="BI511" s="245"/>
      <c r="BJ511" s="245"/>
      <c r="BK511" s="245"/>
      <c r="BL511" s="245"/>
      <c r="BM511" s="246">
        <v>18</v>
      </c>
    </row>
    <row r="512" spans="1:65">
      <c r="A512" s="35"/>
      <c r="B512" s="19">
        <v>1</v>
      </c>
      <c r="C512" s="8">
        <v>3</v>
      </c>
      <c r="D512" s="247">
        <v>109.99999999999999</v>
      </c>
      <c r="E512" s="266">
        <v>178.15</v>
      </c>
      <c r="F512" s="252">
        <v>101.22382535</v>
      </c>
      <c r="G512" s="247">
        <v>100</v>
      </c>
      <c r="H512" s="252">
        <v>89.999999999999986</v>
      </c>
      <c r="I512" s="247">
        <v>60</v>
      </c>
      <c r="J512" s="252">
        <v>89.999999999999986</v>
      </c>
      <c r="K512" s="244"/>
      <c r="L512" s="245"/>
      <c r="M512" s="245"/>
      <c r="N512" s="245"/>
      <c r="O512" s="245"/>
      <c r="P512" s="245"/>
      <c r="Q512" s="245"/>
      <c r="R512" s="245"/>
      <c r="S512" s="245"/>
      <c r="T512" s="245"/>
      <c r="U512" s="245"/>
      <c r="V512" s="245"/>
      <c r="W512" s="245"/>
      <c r="X512" s="245"/>
      <c r="Y512" s="245"/>
      <c r="Z512" s="245"/>
      <c r="AA512" s="245"/>
      <c r="AB512" s="245"/>
      <c r="AC512" s="245"/>
      <c r="AD512" s="245"/>
      <c r="AE512" s="245"/>
      <c r="AF512" s="245"/>
      <c r="AG512" s="245"/>
      <c r="AH512" s="245"/>
      <c r="AI512" s="245"/>
      <c r="AJ512" s="245"/>
      <c r="AK512" s="245"/>
      <c r="AL512" s="245"/>
      <c r="AM512" s="245"/>
      <c r="AN512" s="245"/>
      <c r="AO512" s="245"/>
      <c r="AP512" s="245"/>
      <c r="AQ512" s="245"/>
      <c r="AR512" s="245"/>
      <c r="AS512" s="245"/>
      <c r="AT512" s="245"/>
      <c r="AU512" s="245"/>
      <c r="AV512" s="245"/>
      <c r="AW512" s="245"/>
      <c r="AX512" s="245"/>
      <c r="AY512" s="245"/>
      <c r="AZ512" s="245"/>
      <c r="BA512" s="245"/>
      <c r="BB512" s="245"/>
      <c r="BC512" s="245"/>
      <c r="BD512" s="245"/>
      <c r="BE512" s="245"/>
      <c r="BF512" s="245"/>
      <c r="BG512" s="245"/>
      <c r="BH512" s="245"/>
      <c r="BI512" s="245"/>
      <c r="BJ512" s="245"/>
      <c r="BK512" s="245"/>
      <c r="BL512" s="245"/>
      <c r="BM512" s="246">
        <v>16</v>
      </c>
    </row>
    <row r="513" spans="1:65">
      <c r="A513" s="35"/>
      <c r="B513" s="19">
        <v>1</v>
      </c>
      <c r="C513" s="8">
        <v>4</v>
      </c>
      <c r="D513" s="247">
        <v>120</v>
      </c>
      <c r="E513" s="266">
        <v>178.61</v>
      </c>
      <c r="F513" s="252">
        <v>103.20400079999999</v>
      </c>
      <c r="G513" s="247">
        <v>170</v>
      </c>
      <c r="H513" s="252">
        <v>109.99999999999999</v>
      </c>
      <c r="I513" s="247">
        <v>109.99999999999999</v>
      </c>
      <c r="J513" s="252">
        <v>89.999999999999986</v>
      </c>
      <c r="K513" s="244"/>
      <c r="L513" s="245"/>
      <c r="M513" s="245"/>
      <c r="N513" s="245"/>
      <c r="O513" s="245"/>
      <c r="P513" s="245"/>
      <c r="Q513" s="245"/>
      <c r="R513" s="245"/>
      <c r="S513" s="245"/>
      <c r="T513" s="245"/>
      <c r="U513" s="245"/>
      <c r="V513" s="245"/>
      <c r="W513" s="245"/>
      <c r="X513" s="245"/>
      <c r="Y513" s="245"/>
      <c r="Z513" s="245"/>
      <c r="AA513" s="245"/>
      <c r="AB513" s="245"/>
      <c r="AC513" s="245"/>
      <c r="AD513" s="245"/>
      <c r="AE513" s="245"/>
      <c r="AF513" s="245"/>
      <c r="AG513" s="245"/>
      <c r="AH513" s="245"/>
      <c r="AI513" s="245"/>
      <c r="AJ513" s="245"/>
      <c r="AK513" s="245"/>
      <c r="AL513" s="245"/>
      <c r="AM513" s="245"/>
      <c r="AN513" s="245"/>
      <c r="AO513" s="245"/>
      <c r="AP513" s="245"/>
      <c r="AQ513" s="245"/>
      <c r="AR513" s="245"/>
      <c r="AS513" s="245"/>
      <c r="AT513" s="245"/>
      <c r="AU513" s="245"/>
      <c r="AV513" s="245"/>
      <c r="AW513" s="245"/>
      <c r="AX513" s="245"/>
      <c r="AY513" s="245"/>
      <c r="AZ513" s="245"/>
      <c r="BA513" s="245"/>
      <c r="BB513" s="245"/>
      <c r="BC513" s="245"/>
      <c r="BD513" s="245"/>
      <c r="BE513" s="245"/>
      <c r="BF513" s="245"/>
      <c r="BG513" s="245"/>
      <c r="BH513" s="245"/>
      <c r="BI513" s="245"/>
      <c r="BJ513" s="245"/>
      <c r="BK513" s="245"/>
      <c r="BL513" s="245"/>
      <c r="BM513" s="246">
        <v>109.78761719527778</v>
      </c>
    </row>
    <row r="514" spans="1:65">
      <c r="A514" s="35"/>
      <c r="B514" s="19">
        <v>1</v>
      </c>
      <c r="C514" s="8">
        <v>5</v>
      </c>
      <c r="D514" s="247">
        <v>120</v>
      </c>
      <c r="E514" s="266">
        <v>168.31</v>
      </c>
      <c r="F514" s="247">
        <v>103.40195814</v>
      </c>
      <c r="G514" s="247">
        <v>150</v>
      </c>
      <c r="H514" s="247">
        <v>100</v>
      </c>
      <c r="I514" s="247">
        <v>100</v>
      </c>
      <c r="J514" s="247">
        <v>80</v>
      </c>
      <c r="K514" s="244"/>
      <c r="L514" s="245"/>
      <c r="M514" s="245"/>
      <c r="N514" s="245"/>
      <c r="O514" s="245"/>
      <c r="P514" s="245"/>
      <c r="Q514" s="245"/>
      <c r="R514" s="245"/>
      <c r="S514" s="245"/>
      <c r="T514" s="245"/>
      <c r="U514" s="245"/>
      <c r="V514" s="245"/>
      <c r="W514" s="245"/>
      <c r="X514" s="245"/>
      <c r="Y514" s="245"/>
      <c r="Z514" s="245"/>
      <c r="AA514" s="245"/>
      <c r="AB514" s="245"/>
      <c r="AC514" s="245"/>
      <c r="AD514" s="245"/>
      <c r="AE514" s="245"/>
      <c r="AF514" s="245"/>
      <c r="AG514" s="245"/>
      <c r="AH514" s="245"/>
      <c r="AI514" s="245"/>
      <c r="AJ514" s="245"/>
      <c r="AK514" s="245"/>
      <c r="AL514" s="245"/>
      <c r="AM514" s="245"/>
      <c r="AN514" s="245"/>
      <c r="AO514" s="245"/>
      <c r="AP514" s="245"/>
      <c r="AQ514" s="245"/>
      <c r="AR514" s="245"/>
      <c r="AS514" s="245"/>
      <c r="AT514" s="245"/>
      <c r="AU514" s="245"/>
      <c r="AV514" s="245"/>
      <c r="AW514" s="245"/>
      <c r="AX514" s="245"/>
      <c r="AY514" s="245"/>
      <c r="AZ514" s="245"/>
      <c r="BA514" s="245"/>
      <c r="BB514" s="245"/>
      <c r="BC514" s="245"/>
      <c r="BD514" s="245"/>
      <c r="BE514" s="245"/>
      <c r="BF514" s="245"/>
      <c r="BG514" s="245"/>
      <c r="BH514" s="245"/>
      <c r="BI514" s="245"/>
      <c r="BJ514" s="245"/>
      <c r="BK514" s="245"/>
      <c r="BL514" s="245"/>
      <c r="BM514" s="246">
        <v>31</v>
      </c>
    </row>
    <row r="515" spans="1:65">
      <c r="A515" s="35"/>
      <c r="B515" s="19">
        <v>1</v>
      </c>
      <c r="C515" s="8">
        <v>6</v>
      </c>
      <c r="D515" s="247">
        <v>120</v>
      </c>
      <c r="E515" s="266">
        <v>188.36</v>
      </c>
      <c r="F515" s="247">
        <v>96.036037500000006</v>
      </c>
      <c r="G515" s="247">
        <v>130</v>
      </c>
      <c r="H515" s="247">
        <v>100</v>
      </c>
      <c r="I515" s="247">
        <v>80</v>
      </c>
      <c r="J515" s="247">
        <v>100</v>
      </c>
      <c r="K515" s="244"/>
      <c r="L515" s="245"/>
      <c r="M515" s="245"/>
      <c r="N515" s="245"/>
      <c r="O515" s="245"/>
      <c r="P515" s="245"/>
      <c r="Q515" s="245"/>
      <c r="R515" s="245"/>
      <c r="S515" s="245"/>
      <c r="T515" s="245"/>
      <c r="U515" s="245"/>
      <c r="V515" s="245"/>
      <c r="W515" s="245"/>
      <c r="X515" s="245"/>
      <c r="Y515" s="245"/>
      <c r="Z515" s="245"/>
      <c r="AA515" s="245"/>
      <c r="AB515" s="245"/>
      <c r="AC515" s="245"/>
      <c r="AD515" s="245"/>
      <c r="AE515" s="245"/>
      <c r="AF515" s="245"/>
      <c r="AG515" s="245"/>
      <c r="AH515" s="245"/>
      <c r="AI515" s="245"/>
      <c r="AJ515" s="245"/>
      <c r="AK515" s="245"/>
      <c r="AL515" s="245"/>
      <c r="AM515" s="245"/>
      <c r="AN515" s="245"/>
      <c r="AO515" s="245"/>
      <c r="AP515" s="245"/>
      <c r="AQ515" s="245"/>
      <c r="AR515" s="245"/>
      <c r="AS515" s="245"/>
      <c r="AT515" s="245"/>
      <c r="AU515" s="245"/>
      <c r="AV515" s="245"/>
      <c r="AW515" s="245"/>
      <c r="AX515" s="245"/>
      <c r="AY515" s="245"/>
      <c r="AZ515" s="245"/>
      <c r="BA515" s="245"/>
      <c r="BB515" s="245"/>
      <c r="BC515" s="245"/>
      <c r="BD515" s="245"/>
      <c r="BE515" s="245"/>
      <c r="BF515" s="245"/>
      <c r="BG515" s="245"/>
      <c r="BH515" s="245"/>
      <c r="BI515" s="245"/>
      <c r="BJ515" s="245"/>
      <c r="BK515" s="245"/>
      <c r="BL515" s="245"/>
      <c r="BM515" s="248"/>
    </row>
    <row r="516" spans="1:65">
      <c r="A516" s="35"/>
      <c r="B516" s="20" t="s">
        <v>285</v>
      </c>
      <c r="C516" s="12"/>
      <c r="D516" s="249">
        <v>120</v>
      </c>
      <c r="E516" s="249">
        <v>183.93333333333331</v>
      </c>
      <c r="F516" s="249">
        <v>100.72570317166668</v>
      </c>
      <c r="G516" s="249">
        <v>141.66666666666666</v>
      </c>
      <c r="H516" s="249">
        <v>101.66666666666667</v>
      </c>
      <c r="I516" s="249">
        <v>130</v>
      </c>
      <c r="J516" s="249">
        <v>86.666666666666671</v>
      </c>
      <c r="K516" s="244"/>
      <c r="L516" s="245"/>
      <c r="M516" s="245"/>
      <c r="N516" s="245"/>
      <c r="O516" s="245"/>
      <c r="P516" s="245"/>
      <c r="Q516" s="245"/>
      <c r="R516" s="245"/>
      <c r="S516" s="245"/>
      <c r="T516" s="245"/>
      <c r="U516" s="245"/>
      <c r="V516" s="245"/>
      <c r="W516" s="245"/>
      <c r="X516" s="245"/>
      <c r="Y516" s="245"/>
      <c r="Z516" s="245"/>
      <c r="AA516" s="245"/>
      <c r="AB516" s="245"/>
      <c r="AC516" s="245"/>
      <c r="AD516" s="245"/>
      <c r="AE516" s="245"/>
      <c r="AF516" s="245"/>
      <c r="AG516" s="245"/>
      <c r="AH516" s="245"/>
      <c r="AI516" s="245"/>
      <c r="AJ516" s="245"/>
      <c r="AK516" s="245"/>
      <c r="AL516" s="245"/>
      <c r="AM516" s="245"/>
      <c r="AN516" s="245"/>
      <c r="AO516" s="245"/>
      <c r="AP516" s="245"/>
      <c r="AQ516" s="245"/>
      <c r="AR516" s="245"/>
      <c r="AS516" s="245"/>
      <c r="AT516" s="245"/>
      <c r="AU516" s="245"/>
      <c r="AV516" s="245"/>
      <c r="AW516" s="245"/>
      <c r="AX516" s="245"/>
      <c r="AY516" s="245"/>
      <c r="AZ516" s="245"/>
      <c r="BA516" s="245"/>
      <c r="BB516" s="245"/>
      <c r="BC516" s="245"/>
      <c r="BD516" s="245"/>
      <c r="BE516" s="245"/>
      <c r="BF516" s="245"/>
      <c r="BG516" s="245"/>
      <c r="BH516" s="245"/>
      <c r="BI516" s="245"/>
      <c r="BJ516" s="245"/>
      <c r="BK516" s="245"/>
      <c r="BL516" s="245"/>
      <c r="BM516" s="248"/>
    </row>
    <row r="517" spans="1:65">
      <c r="A517" s="35"/>
      <c r="B517" s="3" t="s">
        <v>286</v>
      </c>
      <c r="C517" s="33"/>
      <c r="D517" s="250">
        <v>120</v>
      </c>
      <c r="E517" s="250">
        <v>178.38</v>
      </c>
      <c r="F517" s="250">
        <v>101.27129727499999</v>
      </c>
      <c r="G517" s="250">
        <v>140</v>
      </c>
      <c r="H517" s="250">
        <v>100</v>
      </c>
      <c r="I517" s="250">
        <v>105</v>
      </c>
      <c r="J517" s="250">
        <v>89.999999999999986</v>
      </c>
      <c r="K517" s="244"/>
      <c r="L517" s="245"/>
      <c r="M517" s="245"/>
      <c r="N517" s="245"/>
      <c r="O517" s="245"/>
      <c r="P517" s="245"/>
      <c r="Q517" s="245"/>
      <c r="R517" s="245"/>
      <c r="S517" s="245"/>
      <c r="T517" s="245"/>
      <c r="U517" s="245"/>
      <c r="V517" s="245"/>
      <c r="W517" s="245"/>
      <c r="X517" s="245"/>
      <c r="Y517" s="245"/>
      <c r="Z517" s="245"/>
      <c r="AA517" s="245"/>
      <c r="AB517" s="245"/>
      <c r="AC517" s="245"/>
      <c r="AD517" s="245"/>
      <c r="AE517" s="245"/>
      <c r="AF517" s="245"/>
      <c r="AG517" s="245"/>
      <c r="AH517" s="245"/>
      <c r="AI517" s="245"/>
      <c r="AJ517" s="245"/>
      <c r="AK517" s="245"/>
      <c r="AL517" s="245"/>
      <c r="AM517" s="245"/>
      <c r="AN517" s="245"/>
      <c r="AO517" s="245"/>
      <c r="AP517" s="245"/>
      <c r="AQ517" s="245"/>
      <c r="AR517" s="245"/>
      <c r="AS517" s="245"/>
      <c r="AT517" s="245"/>
      <c r="AU517" s="245"/>
      <c r="AV517" s="245"/>
      <c r="AW517" s="245"/>
      <c r="AX517" s="245"/>
      <c r="AY517" s="245"/>
      <c r="AZ517" s="245"/>
      <c r="BA517" s="245"/>
      <c r="BB517" s="245"/>
      <c r="BC517" s="245"/>
      <c r="BD517" s="245"/>
      <c r="BE517" s="245"/>
      <c r="BF517" s="245"/>
      <c r="BG517" s="245"/>
      <c r="BH517" s="245"/>
      <c r="BI517" s="245"/>
      <c r="BJ517" s="245"/>
      <c r="BK517" s="245"/>
      <c r="BL517" s="245"/>
      <c r="BM517" s="248"/>
    </row>
    <row r="518" spans="1:65">
      <c r="A518" s="35"/>
      <c r="B518" s="3" t="s">
        <v>287</v>
      </c>
      <c r="C518" s="33"/>
      <c r="D518" s="250">
        <v>6.3245553203367635</v>
      </c>
      <c r="E518" s="250">
        <v>17.539852526936098</v>
      </c>
      <c r="F518" s="250">
        <v>2.7683383729610158</v>
      </c>
      <c r="G518" s="250">
        <v>27.14160398109636</v>
      </c>
      <c r="H518" s="250">
        <v>7.5277265270908078</v>
      </c>
      <c r="I518" s="250">
        <v>69.856996786291916</v>
      </c>
      <c r="J518" s="250">
        <v>10.327955589886399</v>
      </c>
      <c r="K518" s="244"/>
      <c r="L518" s="245"/>
      <c r="M518" s="245"/>
      <c r="N518" s="245"/>
      <c r="O518" s="245"/>
      <c r="P518" s="245"/>
      <c r="Q518" s="245"/>
      <c r="R518" s="245"/>
      <c r="S518" s="245"/>
      <c r="T518" s="245"/>
      <c r="U518" s="245"/>
      <c r="V518" s="245"/>
      <c r="W518" s="245"/>
      <c r="X518" s="245"/>
      <c r="Y518" s="245"/>
      <c r="Z518" s="245"/>
      <c r="AA518" s="245"/>
      <c r="AB518" s="245"/>
      <c r="AC518" s="245"/>
      <c r="AD518" s="245"/>
      <c r="AE518" s="245"/>
      <c r="AF518" s="245"/>
      <c r="AG518" s="245"/>
      <c r="AH518" s="245"/>
      <c r="AI518" s="245"/>
      <c r="AJ518" s="245"/>
      <c r="AK518" s="245"/>
      <c r="AL518" s="245"/>
      <c r="AM518" s="245"/>
      <c r="AN518" s="245"/>
      <c r="AO518" s="245"/>
      <c r="AP518" s="245"/>
      <c r="AQ518" s="245"/>
      <c r="AR518" s="245"/>
      <c r="AS518" s="245"/>
      <c r="AT518" s="245"/>
      <c r="AU518" s="245"/>
      <c r="AV518" s="245"/>
      <c r="AW518" s="245"/>
      <c r="AX518" s="245"/>
      <c r="AY518" s="245"/>
      <c r="AZ518" s="245"/>
      <c r="BA518" s="245"/>
      <c r="BB518" s="245"/>
      <c r="BC518" s="245"/>
      <c r="BD518" s="245"/>
      <c r="BE518" s="245"/>
      <c r="BF518" s="245"/>
      <c r="BG518" s="245"/>
      <c r="BH518" s="245"/>
      <c r="BI518" s="245"/>
      <c r="BJ518" s="245"/>
      <c r="BK518" s="245"/>
      <c r="BL518" s="245"/>
      <c r="BM518" s="248"/>
    </row>
    <row r="519" spans="1:65">
      <c r="A519" s="35"/>
      <c r="B519" s="3" t="s">
        <v>86</v>
      </c>
      <c r="C519" s="33"/>
      <c r="D519" s="13">
        <v>5.270462766947303E-2</v>
      </c>
      <c r="E519" s="13">
        <v>9.535983613774611E-2</v>
      </c>
      <c r="F519" s="13">
        <v>2.7483931963651228E-2</v>
      </c>
      <c r="G519" s="13">
        <v>0.19158779280773902</v>
      </c>
      <c r="H519" s="13">
        <v>7.4043211741876794E-2</v>
      </c>
      <c r="I519" s="13">
        <v>0.53736151374070706</v>
      </c>
      <c r="J519" s="13">
        <v>0.11916871834484305</v>
      </c>
      <c r="K519" s="16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62"/>
    </row>
    <row r="520" spans="1:65">
      <c r="A520" s="35"/>
      <c r="B520" s="3" t="s">
        <v>288</v>
      </c>
      <c r="C520" s="33"/>
      <c r="D520" s="13">
        <v>9.3019441223117116E-2</v>
      </c>
      <c r="E520" s="13">
        <v>0.67535591018587771</v>
      </c>
      <c r="F520" s="13">
        <v>-8.2540401687494436E-2</v>
      </c>
      <c r="G520" s="13">
        <v>0.2903701736661799</v>
      </c>
      <c r="H520" s="13">
        <v>-7.3969640074859067E-2</v>
      </c>
      <c r="I520" s="13">
        <v>0.18410439465837691</v>
      </c>
      <c r="J520" s="13">
        <v>-0.21059707022774865</v>
      </c>
      <c r="K520" s="16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2"/>
    </row>
    <row r="521" spans="1:65">
      <c r="A521" s="35"/>
      <c r="B521" s="53" t="s">
        <v>289</v>
      </c>
      <c r="C521" s="54"/>
      <c r="D521" s="52">
        <v>0</v>
      </c>
      <c r="E521" s="52">
        <v>2.2400000000000002</v>
      </c>
      <c r="F521" s="52">
        <v>0.67</v>
      </c>
      <c r="G521" s="52">
        <v>0.76</v>
      </c>
      <c r="H521" s="52">
        <v>0.64</v>
      </c>
      <c r="I521" s="52">
        <v>0.35</v>
      </c>
      <c r="J521" s="52">
        <v>1.17</v>
      </c>
      <c r="K521" s="16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2"/>
    </row>
    <row r="522" spans="1:65">
      <c r="B522" s="36"/>
      <c r="C522" s="20"/>
      <c r="D522" s="31"/>
      <c r="E522" s="31"/>
      <c r="F522" s="31"/>
      <c r="G522" s="31"/>
      <c r="H522" s="31"/>
      <c r="I522" s="31"/>
      <c r="J522" s="31"/>
      <c r="BM522" s="62"/>
    </row>
    <row r="523" spans="1:65" ht="19.5">
      <c r="B523" s="37" t="s">
        <v>616</v>
      </c>
      <c r="BM523" s="32" t="s">
        <v>291</v>
      </c>
    </row>
    <row r="524" spans="1:65" ht="19.5">
      <c r="A524" s="28" t="s">
        <v>329</v>
      </c>
      <c r="B524" s="18" t="s">
        <v>115</v>
      </c>
      <c r="C524" s="15" t="s">
        <v>116</v>
      </c>
      <c r="D524" s="16" t="s">
        <v>243</v>
      </c>
      <c r="E524" s="16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 t="s">
        <v>244</v>
      </c>
      <c r="C525" s="8" t="s">
        <v>244</v>
      </c>
      <c r="D525" s="164" t="s">
        <v>251</v>
      </c>
      <c r="E525" s="16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s">
        <v>3</v>
      </c>
    </row>
    <row r="526" spans="1:65">
      <c r="A526" s="35"/>
      <c r="B526" s="19"/>
      <c r="C526" s="8"/>
      <c r="D526" s="9" t="s">
        <v>101</v>
      </c>
      <c r="E526" s="16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</v>
      </c>
    </row>
    <row r="527" spans="1:65">
      <c r="A527" s="35"/>
      <c r="B527" s="19"/>
      <c r="C527" s="8"/>
      <c r="D527" s="29"/>
      <c r="E527" s="16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1</v>
      </c>
    </row>
    <row r="528" spans="1:65">
      <c r="A528" s="35"/>
      <c r="B528" s="18">
        <v>1</v>
      </c>
      <c r="C528" s="14">
        <v>1</v>
      </c>
      <c r="D528" s="258" t="s">
        <v>225</v>
      </c>
      <c r="E528" s="236"/>
      <c r="F528" s="237"/>
      <c r="G528" s="237"/>
      <c r="H528" s="237"/>
      <c r="I528" s="237"/>
      <c r="J528" s="237"/>
      <c r="K528" s="237"/>
      <c r="L528" s="237"/>
      <c r="M528" s="237"/>
      <c r="N528" s="237"/>
      <c r="O528" s="237"/>
      <c r="P528" s="237"/>
      <c r="Q528" s="237"/>
      <c r="R528" s="237"/>
      <c r="S528" s="237"/>
      <c r="T528" s="237"/>
      <c r="U528" s="237"/>
      <c r="V528" s="237"/>
      <c r="W528" s="237"/>
      <c r="X528" s="237"/>
      <c r="Y528" s="237"/>
      <c r="Z528" s="237"/>
      <c r="AA528" s="237"/>
      <c r="AB528" s="237"/>
      <c r="AC528" s="237"/>
      <c r="AD528" s="237"/>
      <c r="AE528" s="237"/>
      <c r="AF528" s="237"/>
      <c r="AG528" s="237"/>
      <c r="AH528" s="237"/>
      <c r="AI528" s="237"/>
      <c r="AJ528" s="237"/>
      <c r="AK528" s="237"/>
      <c r="AL528" s="237"/>
      <c r="AM528" s="237"/>
      <c r="AN528" s="237"/>
      <c r="AO528" s="237"/>
      <c r="AP528" s="237"/>
      <c r="AQ528" s="237"/>
      <c r="AR528" s="237"/>
      <c r="AS528" s="237"/>
      <c r="AT528" s="237"/>
      <c r="AU528" s="237"/>
      <c r="AV528" s="237"/>
      <c r="AW528" s="237"/>
      <c r="AX528" s="237"/>
      <c r="AY528" s="237"/>
      <c r="AZ528" s="237"/>
      <c r="BA528" s="237"/>
      <c r="BB528" s="237"/>
      <c r="BC528" s="237"/>
      <c r="BD528" s="237"/>
      <c r="BE528" s="237"/>
      <c r="BF528" s="237"/>
      <c r="BG528" s="237"/>
      <c r="BH528" s="237"/>
      <c r="BI528" s="237"/>
      <c r="BJ528" s="237"/>
      <c r="BK528" s="237"/>
      <c r="BL528" s="237"/>
      <c r="BM528" s="238">
        <v>1</v>
      </c>
    </row>
    <row r="529" spans="1:65">
      <c r="A529" s="35"/>
      <c r="B529" s="19">
        <v>1</v>
      </c>
      <c r="C529" s="8">
        <v>2</v>
      </c>
      <c r="D529" s="259" t="s">
        <v>225</v>
      </c>
      <c r="E529" s="236"/>
      <c r="F529" s="237"/>
      <c r="G529" s="237"/>
      <c r="H529" s="237"/>
      <c r="I529" s="237"/>
      <c r="J529" s="237"/>
      <c r="K529" s="237"/>
      <c r="L529" s="237"/>
      <c r="M529" s="237"/>
      <c r="N529" s="237"/>
      <c r="O529" s="237"/>
      <c r="P529" s="237"/>
      <c r="Q529" s="237"/>
      <c r="R529" s="237"/>
      <c r="S529" s="237"/>
      <c r="T529" s="237"/>
      <c r="U529" s="237"/>
      <c r="V529" s="237"/>
      <c r="W529" s="237"/>
      <c r="X529" s="237"/>
      <c r="Y529" s="237"/>
      <c r="Z529" s="237"/>
      <c r="AA529" s="237"/>
      <c r="AB529" s="237"/>
      <c r="AC529" s="237"/>
      <c r="AD529" s="237"/>
      <c r="AE529" s="237"/>
      <c r="AF529" s="237"/>
      <c r="AG529" s="237"/>
      <c r="AH529" s="237"/>
      <c r="AI529" s="237"/>
      <c r="AJ529" s="237"/>
      <c r="AK529" s="237"/>
      <c r="AL529" s="237"/>
      <c r="AM529" s="237"/>
      <c r="AN529" s="237"/>
      <c r="AO529" s="237"/>
      <c r="AP529" s="237"/>
      <c r="AQ529" s="237"/>
      <c r="AR529" s="237"/>
      <c r="AS529" s="237"/>
      <c r="AT529" s="237"/>
      <c r="AU529" s="237"/>
      <c r="AV529" s="237"/>
      <c r="AW529" s="237"/>
      <c r="AX529" s="237"/>
      <c r="AY529" s="237"/>
      <c r="AZ529" s="237"/>
      <c r="BA529" s="237"/>
      <c r="BB529" s="237"/>
      <c r="BC529" s="237"/>
      <c r="BD529" s="237"/>
      <c r="BE529" s="237"/>
      <c r="BF529" s="237"/>
      <c r="BG529" s="237"/>
      <c r="BH529" s="237"/>
      <c r="BI529" s="237"/>
      <c r="BJ529" s="237"/>
      <c r="BK529" s="237"/>
      <c r="BL529" s="237"/>
      <c r="BM529" s="238">
        <v>30</v>
      </c>
    </row>
    <row r="530" spans="1:65">
      <c r="A530" s="35"/>
      <c r="B530" s="19">
        <v>1</v>
      </c>
      <c r="C530" s="8">
        <v>3</v>
      </c>
      <c r="D530" s="259" t="s">
        <v>225</v>
      </c>
      <c r="E530" s="236"/>
      <c r="F530" s="237"/>
      <c r="G530" s="237"/>
      <c r="H530" s="237"/>
      <c r="I530" s="237"/>
      <c r="J530" s="237"/>
      <c r="K530" s="237"/>
      <c r="L530" s="237"/>
      <c r="M530" s="237"/>
      <c r="N530" s="237"/>
      <c r="O530" s="237"/>
      <c r="P530" s="237"/>
      <c r="Q530" s="237"/>
      <c r="R530" s="237"/>
      <c r="S530" s="237"/>
      <c r="T530" s="237"/>
      <c r="U530" s="237"/>
      <c r="V530" s="237"/>
      <c r="W530" s="237"/>
      <c r="X530" s="237"/>
      <c r="Y530" s="237"/>
      <c r="Z530" s="237"/>
      <c r="AA530" s="237"/>
      <c r="AB530" s="237"/>
      <c r="AC530" s="237"/>
      <c r="AD530" s="237"/>
      <c r="AE530" s="237"/>
      <c r="AF530" s="237"/>
      <c r="AG530" s="237"/>
      <c r="AH530" s="237"/>
      <c r="AI530" s="237"/>
      <c r="AJ530" s="237"/>
      <c r="AK530" s="237"/>
      <c r="AL530" s="237"/>
      <c r="AM530" s="237"/>
      <c r="AN530" s="237"/>
      <c r="AO530" s="237"/>
      <c r="AP530" s="237"/>
      <c r="AQ530" s="237"/>
      <c r="AR530" s="237"/>
      <c r="AS530" s="237"/>
      <c r="AT530" s="237"/>
      <c r="AU530" s="237"/>
      <c r="AV530" s="237"/>
      <c r="AW530" s="237"/>
      <c r="AX530" s="237"/>
      <c r="AY530" s="237"/>
      <c r="AZ530" s="237"/>
      <c r="BA530" s="237"/>
      <c r="BB530" s="237"/>
      <c r="BC530" s="237"/>
      <c r="BD530" s="237"/>
      <c r="BE530" s="237"/>
      <c r="BF530" s="237"/>
      <c r="BG530" s="237"/>
      <c r="BH530" s="237"/>
      <c r="BI530" s="237"/>
      <c r="BJ530" s="237"/>
      <c r="BK530" s="237"/>
      <c r="BL530" s="237"/>
      <c r="BM530" s="238">
        <v>16</v>
      </c>
    </row>
    <row r="531" spans="1:65">
      <c r="A531" s="35"/>
      <c r="B531" s="19">
        <v>1</v>
      </c>
      <c r="C531" s="8">
        <v>4</v>
      </c>
      <c r="D531" s="259" t="s">
        <v>225</v>
      </c>
      <c r="E531" s="236"/>
      <c r="F531" s="237"/>
      <c r="G531" s="237"/>
      <c r="H531" s="237"/>
      <c r="I531" s="237"/>
      <c r="J531" s="237"/>
      <c r="K531" s="237"/>
      <c r="L531" s="237"/>
      <c r="M531" s="237"/>
      <c r="N531" s="237"/>
      <c r="O531" s="237"/>
      <c r="P531" s="237"/>
      <c r="Q531" s="237"/>
      <c r="R531" s="237"/>
      <c r="S531" s="237"/>
      <c r="T531" s="237"/>
      <c r="U531" s="237"/>
      <c r="V531" s="237"/>
      <c r="W531" s="237"/>
      <c r="X531" s="237"/>
      <c r="Y531" s="237"/>
      <c r="Z531" s="237"/>
      <c r="AA531" s="237"/>
      <c r="AB531" s="237"/>
      <c r="AC531" s="237"/>
      <c r="AD531" s="237"/>
      <c r="AE531" s="237"/>
      <c r="AF531" s="237"/>
      <c r="AG531" s="237"/>
      <c r="AH531" s="237"/>
      <c r="AI531" s="237"/>
      <c r="AJ531" s="237"/>
      <c r="AK531" s="237"/>
      <c r="AL531" s="237"/>
      <c r="AM531" s="237"/>
      <c r="AN531" s="237"/>
      <c r="AO531" s="237"/>
      <c r="AP531" s="237"/>
      <c r="AQ531" s="237"/>
      <c r="AR531" s="237"/>
      <c r="AS531" s="237"/>
      <c r="AT531" s="237"/>
      <c r="AU531" s="237"/>
      <c r="AV531" s="237"/>
      <c r="AW531" s="237"/>
      <c r="AX531" s="237"/>
      <c r="AY531" s="237"/>
      <c r="AZ531" s="237"/>
      <c r="BA531" s="237"/>
      <c r="BB531" s="237"/>
      <c r="BC531" s="237"/>
      <c r="BD531" s="237"/>
      <c r="BE531" s="237"/>
      <c r="BF531" s="237"/>
      <c r="BG531" s="237"/>
      <c r="BH531" s="237"/>
      <c r="BI531" s="237"/>
      <c r="BJ531" s="237"/>
      <c r="BK531" s="237"/>
      <c r="BL531" s="237"/>
      <c r="BM531" s="238" t="s">
        <v>225</v>
      </c>
    </row>
    <row r="532" spans="1:65">
      <c r="A532" s="35"/>
      <c r="B532" s="19">
        <v>1</v>
      </c>
      <c r="C532" s="8">
        <v>5</v>
      </c>
      <c r="D532" s="259" t="s">
        <v>225</v>
      </c>
      <c r="E532" s="236"/>
      <c r="F532" s="237"/>
      <c r="G532" s="237"/>
      <c r="H532" s="237"/>
      <c r="I532" s="237"/>
      <c r="J532" s="237"/>
      <c r="K532" s="237"/>
      <c r="L532" s="237"/>
      <c r="M532" s="237"/>
      <c r="N532" s="237"/>
      <c r="O532" s="237"/>
      <c r="P532" s="237"/>
      <c r="Q532" s="237"/>
      <c r="R532" s="237"/>
      <c r="S532" s="237"/>
      <c r="T532" s="237"/>
      <c r="U532" s="237"/>
      <c r="V532" s="237"/>
      <c r="W532" s="237"/>
      <c r="X532" s="237"/>
      <c r="Y532" s="237"/>
      <c r="Z532" s="237"/>
      <c r="AA532" s="237"/>
      <c r="AB532" s="237"/>
      <c r="AC532" s="237"/>
      <c r="AD532" s="237"/>
      <c r="AE532" s="237"/>
      <c r="AF532" s="237"/>
      <c r="AG532" s="237"/>
      <c r="AH532" s="237"/>
      <c r="AI532" s="237"/>
      <c r="AJ532" s="237"/>
      <c r="AK532" s="237"/>
      <c r="AL532" s="237"/>
      <c r="AM532" s="237"/>
      <c r="AN532" s="237"/>
      <c r="AO532" s="237"/>
      <c r="AP532" s="237"/>
      <c r="AQ532" s="237"/>
      <c r="AR532" s="237"/>
      <c r="AS532" s="237"/>
      <c r="AT532" s="237"/>
      <c r="AU532" s="237"/>
      <c r="AV532" s="237"/>
      <c r="AW532" s="237"/>
      <c r="AX532" s="237"/>
      <c r="AY532" s="237"/>
      <c r="AZ532" s="237"/>
      <c r="BA532" s="237"/>
      <c r="BB532" s="237"/>
      <c r="BC532" s="237"/>
      <c r="BD532" s="237"/>
      <c r="BE532" s="237"/>
      <c r="BF532" s="237"/>
      <c r="BG532" s="237"/>
      <c r="BH532" s="237"/>
      <c r="BI532" s="237"/>
      <c r="BJ532" s="237"/>
      <c r="BK532" s="237"/>
      <c r="BL532" s="237"/>
      <c r="BM532" s="238">
        <v>36</v>
      </c>
    </row>
    <row r="533" spans="1:65">
      <c r="A533" s="35"/>
      <c r="B533" s="19">
        <v>1</v>
      </c>
      <c r="C533" s="8">
        <v>6</v>
      </c>
      <c r="D533" s="259" t="s">
        <v>225</v>
      </c>
      <c r="E533" s="236"/>
      <c r="F533" s="237"/>
      <c r="G533" s="237"/>
      <c r="H533" s="237"/>
      <c r="I533" s="237"/>
      <c r="J533" s="237"/>
      <c r="K533" s="237"/>
      <c r="L533" s="237"/>
      <c r="M533" s="237"/>
      <c r="N533" s="237"/>
      <c r="O533" s="237"/>
      <c r="P533" s="237"/>
      <c r="Q533" s="237"/>
      <c r="R533" s="237"/>
      <c r="S533" s="237"/>
      <c r="T533" s="237"/>
      <c r="U533" s="237"/>
      <c r="V533" s="237"/>
      <c r="W533" s="237"/>
      <c r="X533" s="237"/>
      <c r="Y533" s="237"/>
      <c r="Z533" s="237"/>
      <c r="AA533" s="237"/>
      <c r="AB533" s="237"/>
      <c r="AC533" s="237"/>
      <c r="AD533" s="237"/>
      <c r="AE533" s="237"/>
      <c r="AF533" s="237"/>
      <c r="AG533" s="237"/>
      <c r="AH533" s="237"/>
      <c r="AI533" s="237"/>
      <c r="AJ533" s="237"/>
      <c r="AK533" s="237"/>
      <c r="AL533" s="237"/>
      <c r="AM533" s="237"/>
      <c r="AN533" s="237"/>
      <c r="AO533" s="237"/>
      <c r="AP533" s="237"/>
      <c r="AQ533" s="237"/>
      <c r="AR533" s="237"/>
      <c r="AS533" s="237"/>
      <c r="AT533" s="237"/>
      <c r="AU533" s="237"/>
      <c r="AV533" s="237"/>
      <c r="AW533" s="237"/>
      <c r="AX533" s="237"/>
      <c r="AY533" s="237"/>
      <c r="AZ533" s="237"/>
      <c r="BA533" s="237"/>
      <c r="BB533" s="237"/>
      <c r="BC533" s="237"/>
      <c r="BD533" s="237"/>
      <c r="BE533" s="237"/>
      <c r="BF533" s="237"/>
      <c r="BG533" s="237"/>
      <c r="BH533" s="237"/>
      <c r="BI533" s="237"/>
      <c r="BJ533" s="237"/>
      <c r="BK533" s="237"/>
      <c r="BL533" s="237"/>
      <c r="BM533" s="240"/>
    </row>
    <row r="534" spans="1:65">
      <c r="A534" s="35"/>
      <c r="B534" s="20" t="s">
        <v>285</v>
      </c>
      <c r="C534" s="12"/>
      <c r="D534" s="241" t="s">
        <v>699</v>
      </c>
      <c r="E534" s="236"/>
      <c r="F534" s="237"/>
      <c r="G534" s="237"/>
      <c r="H534" s="237"/>
      <c r="I534" s="237"/>
      <c r="J534" s="237"/>
      <c r="K534" s="237"/>
      <c r="L534" s="237"/>
      <c r="M534" s="237"/>
      <c r="N534" s="237"/>
      <c r="O534" s="237"/>
      <c r="P534" s="237"/>
      <c r="Q534" s="237"/>
      <c r="R534" s="237"/>
      <c r="S534" s="237"/>
      <c r="T534" s="237"/>
      <c r="U534" s="237"/>
      <c r="V534" s="237"/>
      <c r="W534" s="237"/>
      <c r="X534" s="237"/>
      <c r="Y534" s="237"/>
      <c r="Z534" s="237"/>
      <c r="AA534" s="237"/>
      <c r="AB534" s="237"/>
      <c r="AC534" s="237"/>
      <c r="AD534" s="237"/>
      <c r="AE534" s="237"/>
      <c r="AF534" s="237"/>
      <c r="AG534" s="237"/>
      <c r="AH534" s="237"/>
      <c r="AI534" s="237"/>
      <c r="AJ534" s="237"/>
      <c r="AK534" s="237"/>
      <c r="AL534" s="237"/>
      <c r="AM534" s="237"/>
      <c r="AN534" s="237"/>
      <c r="AO534" s="237"/>
      <c r="AP534" s="237"/>
      <c r="AQ534" s="237"/>
      <c r="AR534" s="237"/>
      <c r="AS534" s="237"/>
      <c r="AT534" s="237"/>
      <c r="AU534" s="237"/>
      <c r="AV534" s="237"/>
      <c r="AW534" s="237"/>
      <c r="AX534" s="237"/>
      <c r="AY534" s="237"/>
      <c r="AZ534" s="237"/>
      <c r="BA534" s="237"/>
      <c r="BB534" s="237"/>
      <c r="BC534" s="237"/>
      <c r="BD534" s="237"/>
      <c r="BE534" s="237"/>
      <c r="BF534" s="237"/>
      <c r="BG534" s="237"/>
      <c r="BH534" s="237"/>
      <c r="BI534" s="237"/>
      <c r="BJ534" s="237"/>
      <c r="BK534" s="237"/>
      <c r="BL534" s="237"/>
      <c r="BM534" s="240"/>
    </row>
    <row r="535" spans="1:65">
      <c r="A535" s="35"/>
      <c r="B535" s="3" t="s">
        <v>286</v>
      </c>
      <c r="C535" s="33"/>
      <c r="D535" s="242" t="s">
        <v>699</v>
      </c>
      <c r="E535" s="236"/>
      <c r="F535" s="237"/>
      <c r="G535" s="237"/>
      <c r="H535" s="237"/>
      <c r="I535" s="237"/>
      <c r="J535" s="237"/>
      <c r="K535" s="237"/>
      <c r="L535" s="237"/>
      <c r="M535" s="237"/>
      <c r="N535" s="237"/>
      <c r="O535" s="237"/>
      <c r="P535" s="237"/>
      <c r="Q535" s="237"/>
      <c r="R535" s="237"/>
      <c r="S535" s="237"/>
      <c r="T535" s="237"/>
      <c r="U535" s="237"/>
      <c r="V535" s="237"/>
      <c r="W535" s="237"/>
      <c r="X535" s="237"/>
      <c r="Y535" s="237"/>
      <c r="Z535" s="237"/>
      <c r="AA535" s="237"/>
      <c r="AB535" s="237"/>
      <c r="AC535" s="237"/>
      <c r="AD535" s="237"/>
      <c r="AE535" s="237"/>
      <c r="AF535" s="237"/>
      <c r="AG535" s="237"/>
      <c r="AH535" s="237"/>
      <c r="AI535" s="237"/>
      <c r="AJ535" s="237"/>
      <c r="AK535" s="237"/>
      <c r="AL535" s="237"/>
      <c r="AM535" s="237"/>
      <c r="AN535" s="237"/>
      <c r="AO535" s="237"/>
      <c r="AP535" s="237"/>
      <c r="AQ535" s="237"/>
      <c r="AR535" s="237"/>
      <c r="AS535" s="237"/>
      <c r="AT535" s="237"/>
      <c r="AU535" s="237"/>
      <c r="AV535" s="237"/>
      <c r="AW535" s="237"/>
      <c r="AX535" s="237"/>
      <c r="AY535" s="237"/>
      <c r="AZ535" s="237"/>
      <c r="BA535" s="237"/>
      <c r="BB535" s="237"/>
      <c r="BC535" s="237"/>
      <c r="BD535" s="237"/>
      <c r="BE535" s="237"/>
      <c r="BF535" s="237"/>
      <c r="BG535" s="237"/>
      <c r="BH535" s="237"/>
      <c r="BI535" s="237"/>
      <c r="BJ535" s="237"/>
      <c r="BK535" s="237"/>
      <c r="BL535" s="237"/>
      <c r="BM535" s="240"/>
    </row>
    <row r="536" spans="1:65">
      <c r="A536" s="35"/>
      <c r="B536" s="3" t="s">
        <v>287</v>
      </c>
      <c r="C536" s="33"/>
      <c r="D536" s="242" t="s">
        <v>699</v>
      </c>
      <c r="E536" s="236"/>
      <c r="F536" s="237"/>
      <c r="G536" s="237"/>
      <c r="H536" s="237"/>
      <c r="I536" s="237"/>
      <c r="J536" s="237"/>
      <c r="K536" s="237"/>
      <c r="L536" s="237"/>
      <c r="M536" s="237"/>
      <c r="N536" s="237"/>
      <c r="O536" s="237"/>
      <c r="P536" s="237"/>
      <c r="Q536" s="237"/>
      <c r="R536" s="237"/>
      <c r="S536" s="237"/>
      <c r="T536" s="237"/>
      <c r="U536" s="237"/>
      <c r="V536" s="237"/>
      <c r="W536" s="237"/>
      <c r="X536" s="237"/>
      <c r="Y536" s="237"/>
      <c r="Z536" s="237"/>
      <c r="AA536" s="237"/>
      <c r="AB536" s="237"/>
      <c r="AC536" s="237"/>
      <c r="AD536" s="237"/>
      <c r="AE536" s="237"/>
      <c r="AF536" s="237"/>
      <c r="AG536" s="237"/>
      <c r="AH536" s="237"/>
      <c r="AI536" s="237"/>
      <c r="AJ536" s="237"/>
      <c r="AK536" s="237"/>
      <c r="AL536" s="237"/>
      <c r="AM536" s="237"/>
      <c r="AN536" s="237"/>
      <c r="AO536" s="237"/>
      <c r="AP536" s="237"/>
      <c r="AQ536" s="237"/>
      <c r="AR536" s="237"/>
      <c r="AS536" s="237"/>
      <c r="AT536" s="237"/>
      <c r="AU536" s="237"/>
      <c r="AV536" s="237"/>
      <c r="AW536" s="237"/>
      <c r="AX536" s="237"/>
      <c r="AY536" s="237"/>
      <c r="AZ536" s="237"/>
      <c r="BA536" s="237"/>
      <c r="BB536" s="237"/>
      <c r="BC536" s="237"/>
      <c r="BD536" s="237"/>
      <c r="BE536" s="237"/>
      <c r="BF536" s="237"/>
      <c r="BG536" s="237"/>
      <c r="BH536" s="237"/>
      <c r="BI536" s="237"/>
      <c r="BJ536" s="237"/>
      <c r="BK536" s="237"/>
      <c r="BL536" s="237"/>
      <c r="BM536" s="240"/>
    </row>
    <row r="537" spans="1:65">
      <c r="A537" s="35"/>
      <c r="B537" s="3" t="s">
        <v>86</v>
      </c>
      <c r="C537" s="33"/>
      <c r="D537" s="13" t="s">
        <v>699</v>
      </c>
      <c r="E537" s="16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62"/>
    </row>
    <row r="538" spans="1:65">
      <c r="A538" s="35"/>
      <c r="B538" s="3" t="s">
        <v>288</v>
      </c>
      <c r="C538" s="33"/>
      <c r="D538" s="13" t="s">
        <v>699</v>
      </c>
      <c r="E538" s="16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62"/>
    </row>
    <row r="539" spans="1:65">
      <c r="A539" s="35"/>
      <c r="B539" s="53" t="s">
        <v>289</v>
      </c>
      <c r="C539" s="54"/>
      <c r="D539" s="52" t="s">
        <v>290</v>
      </c>
      <c r="E539" s="16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62"/>
    </row>
    <row r="540" spans="1:65">
      <c r="B540" s="36"/>
      <c r="C540" s="20"/>
      <c r="D540" s="31"/>
      <c r="BM540" s="62"/>
    </row>
    <row r="541" spans="1:65" ht="15">
      <c r="B541" s="37" t="s">
        <v>617</v>
      </c>
      <c r="BM541" s="32" t="s">
        <v>291</v>
      </c>
    </row>
    <row r="542" spans="1:65" ht="15">
      <c r="A542" s="28" t="s">
        <v>43</v>
      </c>
      <c r="B542" s="18" t="s">
        <v>115</v>
      </c>
      <c r="C542" s="15" t="s">
        <v>116</v>
      </c>
      <c r="D542" s="16" t="s">
        <v>243</v>
      </c>
      <c r="E542" s="16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1</v>
      </c>
    </row>
    <row r="543" spans="1:65">
      <c r="A543" s="35"/>
      <c r="B543" s="19" t="s">
        <v>244</v>
      </c>
      <c r="C543" s="8" t="s">
        <v>244</v>
      </c>
      <c r="D543" s="164" t="s">
        <v>307</v>
      </c>
      <c r="E543" s="16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2" t="s">
        <v>3</v>
      </c>
    </row>
    <row r="544" spans="1:65">
      <c r="A544" s="35"/>
      <c r="B544" s="19"/>
      <c r="C544" s="8"/>
      <c r="D544" s="9" t="s">
        <v>101</v>
      </c>
      <c r="E544" s="16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2">
        <v>1</v>
      </c>
    </row>
    <row r="545" spans="1:65">
      <c r="A545" s="35"/>
      <c r="B545" s="19"/>
      <c r="C545" s="8"/>
      <c r="D545" s="29"/>
      <c r="E545" s="16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2">
        <v>1</v>
      </c>
    </row>
    <row r="546" spans="1:65">
      <c r="A546" s="35"/>
      <c r="B546" s="18">
        <v>1</v>
      </c>
      <c r="C546" s="14">
        <v>1</v>
      </c>
      <c r="D546" s="258" t="s">
        <v>226</v>
      </c>
      <c r="E546" s="236"/>
      <c r="F546" s="237"/>
      <c r="G546" s="237"/>
      <c r="H546" s="237"/>
      <c r="I546" s="237"/>
      <c r="J546" s="237"/>
      <c r="K546" s="237"/>
      <c r="L546" s="237"/>
      <c r="M546" s="237"/>
      <c r="N546" s="237"/>
      <c r="O546" s="237"/>
      <c r="P546" s="237"/>
      <c r="Q546" s="237"/>
      <c r="R546" s="237"/>
      <c r="S546" s="237"/>
      <c r="T546" s="237"/>
      <c r="U546" s="237"/>
      <c r="V546" s="237"/>
      <c r="W546" s="237"/>
      <c r="X546" s="237"/>
      <c r="Y546" s="237"/>
      <c r="Z546" s="237"/>
      <c r="AA546" s="237"/>
      <c r="AB546" s="237"/>
      <c r="AC546" s="237"/>
      <c r="AD546" s="237"/>
      <c r="AE546" s="237"/>
      <c r="AF546" s="237"/>
      <c r="AG546" s="237"/>
      <c r="AH546" s="237"/>
      <c r="AI546" s="237"/>
      <c r="AJ546" s="237"/>
      <c r="AK546" s="237"/>
      <c r="AL546" s="237"/>
      <c r="AM546" s="237"/>
      <c r="AN546" s="237"/>
      <c r="AO546" s="237"/>
      <c r="AP546" s="237"/>
      <c r="AQ546" s="237"/>
      <c r="AR546" s="237"/>
      <c r="AS546" s="237"/>
      <c r="AT546" s="237"/>
      <c r="AU546" s="237"/>
      <c r="AV546" s="237"/>
      <c r="AW546" s="237"/>
      <c r="AX546" s="237"/>
      <c r="AY546" s="237"/>
      <c r="AZ546" s="237"/>
      <c r="BA546" s="237"/>
      <c r="BB546" s="237"/>
      <c r="BC546" s="237"/>
      <c r="BD546" s="237"/>
      <c r="BE546" s="237"/>
      <c r="BF546" s="237"/>
      <c r="BG546" s="237"/>
      <c r="BH546" s="237"/>
      <c r="BI546" s="237"/>
      <c r="BJ546" s="237"/>
      <c r="BK546" s="237"/>
      <c r="BL546" s="237"/>
      <c r="BM546" s="238">
        <v>1</v>
      </c>
    </row>
    <row r="547" spans="1:65">
      <c r="A547" s="35"/>
      <c r="B547" s="19">
        <v>1</v>
      </c>
      <c r="C547" s="8">
        <v>2</v>
      </c>
      <c r="D547" s="259" t="s">
        <v>226</v>
      </c>
      <c r="E547" s="236"/>
      <c r="F547" s="237"/>
      <c r="G547" s="237"/>
      <c r="H547" s="237"/>
      <c r="I547" s="237"/>
      <c r="J547" s="237"/>
      <c r="K547" s="237"/>
      <c r="L547" s="237"/>
      <c r="M547" s="237"/>
      <c r="N547" s="237"/>
      <c r="O547" s="237"/>
      <c r="P547" s="237"/>
      <c r="Q547" s="237"/>
      <c r="R547" s="237"/>
      <c r="S547" s="237"/>
      <c r="T547" s="237"/>
      <c r="U547" s="237"/>
      <c r="V547" s="237"/>
      <c r="W547" s="237"/>
      <c r="X547" s="237"/>
      <c r="Y547" s="237"/>
      <c r="Z547" s="237"/>
      <c r="AA547" s="237"/>
      <c r="AB547" s="237"/>
      <c r="AC547" s="237"/>
      <c r="AD547" s="237"/>
      <c r="AE547" s="237"/>
      <c r="AF547" s="237"/>
      <c r="AG547" s="237"/>
      <c r="AH547" s="237"/>
      <c r="AI547" s="237"/>
      <c r="AJ547" s="237"/>
      <c r="AK547" s="237"/>
      <c r="AL547" s="237"/>
      <c r="AM547" s="237"/>
      <c r="AN547" s="237"/>
      <c r="AO547" s="237"/>
      <c r="AP547" s="237"/>
      <c r="AQ547" s="237"/>
      <c r="AR547" s="237"/>
      <c r="AS547" s="237"/>
      <c r="AT547" s="237"/>
      <c r="AU547" s="237"/>
      <c r="AV547" s="237"/>
      <c r="AW547" s="237"/>
      <c r="AX547" s="237"/>
      <c r="AY547" s="237"/>
      <c r="AZ547" s="237"/>
      <c r="BA547" s="237"/>
      <c r="BB547" s="237"/>
      <c r="BC547" s="237"/>
      <c r="BD547" s="237"/>
      <c r="BE547" s="237"/>
      <c r="BF547" s="237"/>
      <c r="BG547" s="237"/>
      <c r="BH547" s="237"/>
      <c r="BI547" s="237"/>
      <c r="BJ547" s="237"/>
      <c r="BK547" s="237"/>
      <c r="BL547" s="237"/>
      <c r="BM547" s="238">
        <v>20</v>
      </c>
    </row>
    <row r="548" spans="1:65">
      <c r="A548" s="35"/>
      <c r="B548" s="19">
        <v>1</v>
      </c>
      <c r="C548" s="8">
        <v>3</v>
      </c>
      <c r="D548" s="259" t="s">
        <v>226</v>
      </c>
      <c r="E548" s="236"/>
      <c r="F548" s="237"/>
      <c r="G548" s="237"/>
      <c r="H548" s="237"/>
      <c r="I548" s="237"/>
      <c r="J548" s="237"/>
      <c r="K548" s="237"/>
      <c r="L548" s="237"/>
      <c r="M548" s="237"/>
      <c r="N548" s="237"/>
      <c r="O548" s="237"/>
      <c r="P548" s="237"/>
      <c r="Q548" s="237"/>
      <c r="R548" s="237"/>
      <c r="S548" s="237"/>
      <c r="T548" s="237"/>
      <c r="U548" s="237"/>
      <c r="V548" s="237"/>
      <c r="W548" s="237"/>
      <c r="X548" s="237"/>
      <c r="Y548" s="237"/>
      <c r="Z548" s="237"/>
      <c r="AA548" s="237"/>
      <c r="AB548" s="237"/>
      <c r="AC548" s="237"/>
      <c r="AD548" s="237"/>
      <c r="AE548" s="237"/>
      <c r="AF548" s="237"/>
      <c r="AG548" s="237"/>
      <c r="AH548" s="237"/>
      <c r="AI548" s="237"/>
      <c r="AJ548" s="237"/>
      <c r="AK548" s="237"/>
      <c r="AL548" s="237"/>
      <c r="AM548" s="237"/>
      <c r="AN548" s="237"/>
      <c r="AO548" s="237"/>
      <c r="AP548" s="237"/>
      <c r="AQ548" s="237"/>
      <c r="AR548" s="237"/>
      <c r="AS548" s="237"/>
      <c r="AT548" s="237"/>
      <c r="AU548" s="237"/>
      <c r="AV548" s="237"/>
      <c r="AW548" s="237"/>
      <c r="AX548" s="237"/>
      <c r="AY548" s="237"/>
      <c r="AZ548" s="237"/>
      <c r="BA548" s="237"/>
      <c r="BB548" s="237"/>
      <c r="BC548" s="237"/>
      <c r="BD548" s="237"/>
      <c r="BE548" s="237"/>
      <c r="BF548" s="237"/>
      <c r="BG548" s="237"/>
      <c r="BH548" s="237"/>
      <c r="BI548" s="237"/>
      <c r="BJ548" s="237"/>
      <c r="BK548" s="237"/>
      <c r="BL548" s="237"/>
      <c r="BM548" s="238">
        <v>16</v>
      </c>
    </row>
    <row r="549" spans="1:65">
      <c r="A549" s="35"/>
      <c r="B549" s="19">
        <v>1</v>
      </c>
      <c r="C549" s="8">
        <v>4</v>
      </c>
      <c r="D549" s="259" t="s">
        <v>226</v>
      </c>
      <c r="E549" s="236"/>
      <c r="F549" s="237"/>
      <c r="G549" s="237"/>
      <c r="H549" s="237"/>
      <c r="I549" s="237"/>
      <c r="J549" s="237"/>
      <c r="K549" s="237"/>
      <c r="L549" s="237"/>
      <c r="M549" s="237"/>
      <c r="N549" s="237"/>
      <c r="O549" s="237"/>
      <c r="P549" s="237"/>
      <c r="Q549" s="237"/>
      <c r="R549" s="237"/>
      <c r="S549" s="237"/>
      <c r="T549" s="237"/>
      <c r="U549" s="237"/>
      <c r="V549" s="237"/>
      <c r="W549" s="237"/>
      <c r="X549" s="237"/>
      <c r="Y549" s="237"/>
      <c r="Z549" s="237"/>
      <c r="AA549" s="237"/>
      <c r="AB549" s="237"/>
      <c r="AC549" s="237"/>
      <c r="AD549" s="237"/>
      <c r="AE549" s="237"/>
      <c r="AF549" s="237"/>
      <c r="AG549" s="237"/>
      <c r="AH549" s="237"/>
      <c r="AI549" s="237"/>
      <c r="AJ549" s="237"/>
      <c r="AK549" s="237"/>
      <c r="AL549" s="237"/>
      <c r="AM549" s="237"/>
      <c r="AN549" s="237"/>
      <c r="AO549" s="237"/>
      <c r="AP549" s="237"/>
      <c r="AQ549" s="237"/>
      <c r="AR549" s="237"/>
      <c r="AS549" s="237"/>
      <c r="AT549" s="237"/>
      <c r="AU549" s="237"/>
      <c r="AV549" s="237"/>
      <c r="AW549" s="237"/>
      <c r="AX549" s="237"/>
      <c r="AY549" s="237"/>
      <c r="AZ549" s="237"/>
      <c r="BA549" s="237"/>
      <c r="BB549" s="237"/>
      <c r="BC549" s="237"/>
      <c r="BD549" s="237"/>
      <c r="BE549" s="237"/>
      <c r="BF549" s="237"/>
      <c r="BG549" s="237"/>
      <c r="BH549" s="237"/>
      <c r="BI549" s="237"/>
      <c r="BJ549" s="237"/>
      <c r="BK549" s="237"/>
      <c r="BL549" s="237"/>
      <c r="BM549" s="238" t="s">
        <v>226</v>
      </c>
    </row>
    <row r="550" spans="1:65">
      <c r="A550" s="35"/>
      <c r="B550" s="19">
        <v>1</v>
      </c>
      <c r="C550" s="8">
        <v>5</v>
      </c>
      <c r="D550" s="259" t="s">
        <v>226</v>
      </c>
      <c r="E550" s="236"/>
      <c r="F550" s="237"/>
      <c r="G550" s="237"/>
      <c r="H550" s="237"/>
      <c r="I550" s="237"/>
      <c r="J550" s="237"/>
      <c r="K550" s="237"/>
      <c r="L550" s="237"/>
      <c r="M550" s="237"/>
      <c r="N550" s="237"/>
      <c r="O550" s="237"/>
      <c r="P550" s="237"/>
      <c r="Q550" s="237"/>
      <c r="R550" s="237"/>
      <c r="S550" s="237"/>
      <c r="T550" s="237"/>
      <c r="U550" s="237"/>
      <c r="V550" s="237"/>
      <c r="W550" s="237"/>
      <c r="X550" s="237"/>
      <c r="Y550" s="237"/>
      <c r="Z550" s="237"/>
      <c r="AA550" s="237"/>
      <c r="AB550" s="237"/>
      <c r="AC550" s="237"/>
      <c r="AD550" s="237"/>
      <c r="AE550" s="237"/>
      <c r="AF550" s="237"/>
      <c r="AG550" s="237"/>
      <c r="AH550" s="237"/>
      <c r="AI550" s="237"/>
      <c r="AJ550" s="237"/>
      <c r="AK550" s="237"/>
      <c r="AL550" s="237"/>
      <c r="AM550" s="237"/>
      <c r="AN550" s="237"/>
      <c r="AO550" s="237"/>
      <c r="AP550" s="237"/>
      <c r="AQ550" s="237"/>
      <c r="AR550" s="237"/>
      <c r="AS550" s="237"/>
      <c r="AT550" s="237"/>
      <c r="AU550" s="237"/>
      <c r="AV550" s="237"/>
      <c r="AW550" s="237"/>
      <c r="AX550" s="237"/>
      <c r="AY550" s="237"/>
      <c r="AZ550" s="237"/>
      <c r="BA550" s="237"/>
      <c r="BB550" s="237"/>
      <c r="BC550" s="237"/>
      <c r="BD550" s="237"/>
      <c r="BE550" s="237"/>
      <c r="BF550" s="237"/>
      <c r="BG550" s="237"/>
      <c r="BH550" s="237"/>
      <c r="BI550" s="237"/>
      <c r="BJ550" s="237"/>
      <c r="BK550" s="237"/>
      <c r="BL550" s="237"/>
      <c r="BM550" s="238">
        <v>37</v>
      </c>
    </row>
    <row r="551" spans="1:65">
      <c r="A551" s="35"/>
      <c r="B551" s="19">
        <v>1</v>
      </c>
      <c r="C551" s="8">
        <v>6</v>
      </c>
      <c r="D551" s="259" t="s">
        <v>226</v>
      </c>
      <c r="E551" s="236"/>
      <c r="F551" s="237"/>
      <c r="G551" s="237"/>
      <c r="H551" s="237"/>
      <c r="I551" s="237"/>
      <c r="J551" s="237"/>
      <c r="K551" s="237"/>
      <c r="L551" s="237"/>
      <c r="M551" s="237"/>
      <c r="N551" s="237"/>
      <c r="O551" s="237"/>
      <c r="P551" s="237"/>
      <c r="Q551" s="237"/>
      <c r="R551" s="237"/>
      <c r="S551" s="237"/>
      <c r="T551" s="237"/>
      <c r="U551" s="237"/>
      <c r="V551" s="237"/>
      <c r="W551" s="237"/>
      <c r="X551" s="237"/>
      <c r="Y551" s="237"/>
      <c r="Z551" s="237"/>
      <c r="AA551" s="237"/>
      <c r="AB551" s="237"/>
      <c r="AC551" s="237"/>
      <c r="AD551" s="237"/>
      <c r="AE551" s="237"/>
      <c r="AF551" s="237"/>
      <c r="AG551" s="237"/>
      <c r="AH551" s="237"/>
      <c r="AI551" s="237"/>
      <c r="AJ551" s="237"/>
      <c r="AK551" s="237"/>
      <c r="AL551" s="237"/>
      <c r="AM551" s="237"/>
      <c r="AN551" s="237"/>
      <c r="AO551" s="237"/>
      <c r="AP551" s="237"/>
      <c r="AQ551" s="237"/>
      <c r="AR551" s="237"/>
      <c r="AS551" s="237"/>
      <c r="AT551" s="237"/>
      <c r="AU551" s="237"/>
      <c r="AV551" s="237"/>
      <c r="AW551" s="237"/>
      <c r="AX551" s="237"/>
      <c r="AY551" s="237"/>
      <c r="AZ551" s="237"/>
      <c r="BA551" s="237"/>
      <c r="BB551" s="237"/>
      <c r="BC551" s="237"/>
      <c r="BD551" s="237"/>
      <c r="BE551" s="237"/>
      <c r="BF551" s="237"/>
      <c r="BG551" s="237"/>
      <c r="BH551" s="237"/>
      <c r="BI551" s="237"/>
      <c r="BJ551" s="237"/>
      <c r="BK551" s="237"/>
      <c r="BL551" s="237"/>
      <c r="BM551" s="240"/>
    </row>
    <row r="552" spans="1:65">
      <c r="A552" s="35"/>
      <c r="B552" s="20" t="s">
        <v>285</v>
      </c>
      <c r="C552" s="12"/>
      <c r="D552" s="241" t="s">
        <v>699</v>
      </c>
      <c r="E552" s="236"/>
      <c r="F552" s="237"/>
      <c r="G552" s="237"/>
      <c r="H552" s="237"/>
      <c r="I552" s="237"/>
      <c r="J552" s="237"/>
      <c r="K552" s="237"/>
      <c r="L552" s="237"/>
      <c r="M552" s="237"/>
      <c r="N552" s="237"/>
      <c r="O552" s="237"/>
      <c r="P552" s="237"/>
      <c r="Q552" s="237"/>
      <c r="R552" s="237"/>
      <c r="S552" s="237"/>
      <c r="T552" s="237"/>
      <c r="U552" s="237"/>
      <c r="V552" s="237"/>
      <c r="W552" s="237"/>
      <c r="X552" s="237"/>
      <c r="Y552" s="237"/>
      <c r="Z552" s="237"/>
      <c r="AA552" s="237"/>
      <c r="AB552" s="237"/>
      <c r="AC552" s="237"/>
      <c r="AD552" s="237"/>
      <c r="AE552" s="237"/>
      <c r="AF552" s="237"/>
      <c r="AG552" s="237"/>
      <c r="AH552" s="237"/>
      <c r="AI552" s="237"/>
      <c r="AJ552" s="237"/>
      <c r="AK552" s="237"/>
      <c r="AL552" s="237"/>
      <c r="AM552" s="237"/>
      <c r="AN552" s="237"/>
      <c r="AO552" s="237"/>
      <c r="AP552" s="237"/>
      <c r="AQ552" s="237"/>
      <c r="AR552" s="237"/>
      <c r="AS552" s="237"/>
      <c r="AT552" s="237"/>
      <c r="AU552" s="237"/>
      <c r="AV552" s="237"/>
      <c r="AW552" s="237"/>
      <c r="AX552" s="237"/>
      <c r="AY552" s="237"/>
      <c r="AZ552" s="237"/>
      <c r="BA552" s="237"/>
      <c r="BB552" s="237"/>
      <c r="BC552" s="237"/>
      <c r="BD552" s="237"/>
      <c r="BE552" s="237"/>
      <c r="BF552" s="237"/>
      <c r="BG552" s="237"/>
      <c r="BH552" s="237"/>
      <c r="BI552" s="237"/>
      <c r="BJ552" s="237"/>
      <c r="BK552" s="237"/>
      <c r="BL552" s="237"/>
      <c r="BM552" s="240"/>
    </row>
    <row r="553" spans="1:65">
      <c r="A553" s="35"/>
      <c r="B553" s="3" t="s">
        <v>286</v>
      </c>
      <c r="C553" s="33"/>
      <c r="D553" s="242" t="s">
        <v>699</v>
      </c>
      <c r="E553" s="236"/>
      <c r="F553" s="237"/>
      <c r="G553" s="237"/>
      <c r="H553" s="237"/>
      <c r="I553" s="237"/>
      <c r="J553" s="237"/>
      <c r="K553" s="237"/>
      <c r="L553" s="237"/>
      <c r="M553" s="237"/>
      <c r="N553" s="237"/>
      <c r="O553" s="237"/>
      <c r="P553" s="237"/>
      <c r="Q553" s="237"/>
      <c r="R553" s="237"/>
      <c r="S553" s="237"/>
      <c r="T553" s="237"/>
      <c r="U553" s="237"/>
      <c r="V553" s="237"/>
      <c r="W553" s="237"/>
      <c r="X553" s="237"/>
      <c r="Y553" s="237"/>
      <c r="Z553" s="237"/>
      <c r="AA553" s="237"/>
      <c r="AB553" s="237"/>
      <c r="AC553" s="237"/>
      <c r="AD553" s="237"/>
      <c r="AE553" s="237"/>
      <c r="AF553" s="237"/>
      <c r="AG553" s="237"/>
      <c r="AH553" s="237"/>
      <c r="AI553" s="237"/>
      <c r="AJ553" s="237"/>
      <c r="AK553" s="237"/>
      <c r="AL553" s="237"/>
      <c r="AM553" s="237"/>
      <c r="AN553" s="237"/>
      <c r="AO553" s="237"/>
      <c r="AP553" s="237"/>
      <c r="AQ553" s="237"/>
      <c r="AR553" s="237"/>
      <c r="AS553" s="237"/>
      <c r="AT553" s="237"/>
      <c r="AU553" s="237"/>
      <c r="AV553" s="237"/>
      <c r="AW553" s="237"/>
      <c r="AX553" s="237"/>
      <c r="AY553" s="237"/>
      <c r="AZ553" s="237"/>
      <c r="BA553" s="237"/>
      <c r="BB553" s="237"/>
      <c r="BC553" s="237"/>
      <c r="BD553" s="237"/>
      <c r="BE553" s="237"/>
      <c r="BF553" s="237"/>
      <c r="BG553" s="237"/>
      <c r="BH553" s="237"/>
      <c r="BI553" s="237"/>
      <c r="BJ553" s="237"/>
      <c r="BK553" s="237"/>
      <c r="BL553" s="237"/>
      <c r="BM553" s="240"/>
    </row>
    <row r="554" spans="1:65">
      <c r="A554" s="35"/>
      <c r="B554" s="3" t="s">
        <v>287</v>
      </c>
      <c r="C554" s="33"/>
      <c r="D554" s="242" t="s">
        <v>699</v>
      </c>
      <c r="E554" s="236"/>
      <c r="F554" s="237"/>
      <c r="G554" s="237"/>
      <c r="H554" s="237"/>
      <c r="I554" s="237"/>
      <c r="J554" s="237"/>
      <c r="K554" s="237"/>
      <c r="L554" s="237"/>
      <c r="M554" s="237"/>
      <c r="N554" s="237"/>
      <c r="O554" s="237"/>
      <c r="P554" s="237"/>
      <c r="Q554" s="237"/>
      <c r="R554" s="237"/>
      <c r="S554" s="237"/>
      <c r="T554" s="237"/>
      <c r="U554" s="237"/>
      <c r="V554" s="237"/>
      <c r="W554" s="237"/>
      <c r="X554" s="237"/>
      <c r="Y554" s="237"/>
      <c r="Z554" s="237"/>
      <c r="AA554" s="237"/>
      <c r="AB554" s="237"/>
      <c r="AC554" s="237"/>
      <c r="AD554" s="237"/>
      <c r="AE554" s="237"/>
      <c r="AF554" s="237"/>
      <c r="AG554" s="237"/>
      <c r="AH554" s="237"/>
      <c r="AI554" s="237"/>
      <c r="AJ554" s="237"/>
      <c r="AK554" s="237"/>
      <c r="AL554" s="237"/>
      <c r="AM554" s="237"/>
      <c r="AN554" s="237"/>
      <c r="AO554" s="237"/>
      <c r="AP554" s="237"/>
      <c r="AQ554" s="237"/>
      <c r="AR554" s="237"/>
      <c r="AS554" s="237"/>
      <c r="AT554" s="237"/>
      <c r="AU554" s="237"/>
      <c r="AV554" s="237"/>
      <c r="AW554" s="237"/>
      <c r="AX554" s="237"/>
      <c r="AY554" s="237"/>
      <c r="AZ554" s="237"/>
      <c r="BA554" s="237"/>
      <c r="BB554" s="237"/>
      <c r="BC554" s="237"/>
      <c r="BD554" s="237"/>
      <c r="BE554" s="237"/>
      <c r="BF554" s="237"/>
      <c r="BG554" s="237"/>
      <c r="BH554" s="237"/>
      <c r="BI554" s="237"/>
      <c r="BJ554" s="237"/>
      <c r="BK554" s="237"/>
      <c r="BL554" s="237"/>
      <c r="BM554" s="240"/>
    </row>
    <row r="555" spans="1:65">
      <c r="A555" s="35"/>
      <c r="B555" s="3" t="s">
        <v>86</v>
      </c>
      <c r="C555" s="33"/>
      <c r="D555" s="13" t="s">
        <v>699</v>
      </c>
      <c r="E555" s="16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62"/>
    </row>
    <row r="556" spans="1:65">
      <c r="A556" s="35"/>
      <c r="B556" s="3" t="s">
        <v>288</v>
      </c>
      <c r="C556" s="33"/>
      <c r="D556" s="13" t="s">
        <v>699</v>
      </c>
      <c r="E556" s="16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62"/>
    </row>
    <row r="557" spans="1:65">
      <c r="A557" s="35"/>
      <c r="B557" s="53" t="s">
        <v>289</v>
      </c>
      <c r="C557" s="54"/>
      <c r="D557" s="52" t="s">
        <v>290</v>
      </c>
      <c r="E557" s="16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2"/>
    </row>
    <row r="558" spans="1:65">
      <c r="B558" s="36"/>
      <c r="C558" s="20"/>
      <c r="D558" s="31"/>
      <c r="BM558" s="62"/>
    </row>
    <row r="559" spans="1:65" ht="15">
      <c r="B559" s="37" t="s">
        <v>618</v>
      </c>
      <c r="BM559" s="32" t="s">
        <v>66</v>
      </c>
    </row>
    <row r="560" spans="1:65" ht="15">
      <c r="A560" s="28" t="s">
        <v>60</v>
      </c>
      <c r="B560" s="18" t="s">
        <v>115</v>
      </c>
      <c r="C560" s="15" t="s">
        <v>116</v>
      </c>
      <c r="D560" s="16" t="s">
        <v>243</v>
      </c>
      <c r="E560" s="17" t="s">
        <v>243</v>
      </c>
      <c r="F560" s="17" t="s">
        <v>243</v>
      </c>
      <c r="G560" s="17" t="s">
        <v>243</v>
      </c>
      <c r="H560" s="17" t="s">
        <v>243</v>
      </c>
      <c r="I560" s="17" t="s">
        <v>243</v>
      </c>
      <c r="J560" s="17" t="s">
        <v>243</v>
      </c>
      <c r="K560" s="17" t="s">
        <v>243</v>
      </c>
      <c r="L560" s="17" t="s">
        <v>243</v>
      </c>
      <c r="M560" s="17" t="s">
        <v>243</v>
      </c>
      <c r="N560" s="166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2">
        <v>1</v>
      </c>
    </row>
    <row r="561" spans="1:65">
      <c r="A561" s="35"/>
      <c r="B561" s="19" t="s">
        <v>244</v>
      </c>
      <c r="C561" s="8" t="s">
        <v>244</v>
      </c>
      <c r="D561" s="164" t="s">
        <v>246</v>
      </c>
      <c r="E561" s="165" t="s">
        <v>248</v>
      </c>
      <c r="F561" s="165" t="s">
        <v>249</v>
      </c>
      <c r="G561" s="165" t="s">
        <v>251</v>
      </c>
      <c r="H561" s="165" t="s">
        <v>263</v>
      </c>
      <c r="I561" s="165" t="s">
        <v>264</v>
      </c>
      <c r="J561" s="165" t="s">
        <v>265</v>
      </c>
      <c r="K561" s="165" t="s">
        <v>267</v>
      </c>
      <c r="L561" s="165" t="s">
        <v>270</v>
      </c>
      <c r="M561" s="165" t="s">
        <v>275</v>
      </c>
      <c r="N561" s="166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2" t="s">
        <v>1</v>
      </c>
    </row>
    <row r="562" spans="1:65">
      <c r="A562" s="35"/>
      <c r="B562" s="19"/>
      <c r="C562" s="8"/>
      <c r="D562" s="9" t="s">
        <v>101</v>
      </c>
      <c r="E562" s="10" t="s">
        <v>101</v>
      </c>
      <c r="F562" s="10" t="s">
        <v>101</v>
      </c>
      <c r="G562" s="10" t="s">
        <v>101</v>
      </c>
      <c r="H562" s="10" t="s">
        <v>101</v>
      </c>
      <c r="I562" s="10" t="s">
        <v>101</v>
      </c>
      <c r="J562" s="10" t="s">
        <v>101</v>
      </c>
      <c r="K562" s="10" t="s">
        <v>101</v>
      </c>
      <c r="L562" s="10" t="s">
        <v>101</v>
      </c>
      <c r="M562" s="10" t="s">
        <v>101</v>
      </c>
      <c r="N562" s="166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3</v>
      </c>
    </row>
    <row r="563" spans="1:65">
      <c r="A563" s="35"/>
      <c r="B563" s="19"/>
      <c r="C563" s="8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166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>
        <v>3</v>
      </c>
    </row>
    <row r="564" spans="1:65">
      <c r="A564" s="35"/>
      <c r="B564" s="18">
        <v>1</v>
      </c>
      <c r="C564" s="14">
        <v>1</v>
      </c>
      <c r="D564" s="254">
        <v>0.60499999999999998</v>
      </c>
      <c r="E564" s="262">
        <v>0.55179999999999996</v>
      </c>
      <c r="F564" s="270">
        <v>0.60499999999999998</v>
      </c>
      <c r="G564" s="262">
        <v>0.152</v>
      </c>
      <c r="H564" s="270">
        <v>0.64100000000000001</v>
      </c>
      <c r="I564" s="254">
        <v>0.60499999999999998</v>
      </c>
      <c r="J564" s="270">
        <v>0.623</v>
      </c>
      <c r="K564" s="254">
        <v>0.59799999999999998</v>
      </c>
      <c r="L564" s="254">
        <v>0.58399999999999996</v>
      </c>
      <c r="M564" s="254">
        <v>0.60699999999999998</v>
      </c>
      <c r="N564" s="233"/>
      <c r="O564" s="234"/>
      <c r="P564" s="234"/>
      <c r="Q564" s="234"/>
      <c r="R564" s="234"/>
      <c r="S564" s="234"/>
      <c r="T564" s="234"/>
      <c r="U564" s="234"/>
      <c r="V564" s="234"/>
      <c r="W564" s="234"/>
      <c r="X564" s="234"/>
      <c r="Y564" s="234"/>
      <c r="Z564" s="234"/>
      <c r="AA564" s="234"/>
      <c r="AB564" s="234"/>
      <c r="AC564" s="234"/>
      <c r="AD564" s="234"/>
      <c r="AE564" s="234"/>
      <c r="AF564" s="234"/>
      <c r="AG564" s="234"/>
      <c r="AH564" s="234"/>
      <c r="AI564" s="234"/>
      <c r="AJ564" s="234"/>
      <c r="AK564" s="234"/>
      <c r="AL564" s="234"/>
      <c r="AM564" s="234"/>
      <c r="AN564" s="234"/>
      <c r="AO564" s="234"/>
      <c r="AP564" s="234"/>
      <c r="AQ564" s="234"/>
      <c r="AR564" s="234"/>
      <c r="AS564" s="234"/>
      <c r="AT564" s="234"/>
      <c r="AU564" s="234"/>
      <c r="AV564" s="234"/>
      <c r="AW564" s="234"/>
      <c r="AX564" s="234"/>
      <c r="AY564" s="234"/>
      <c r="AZ564" s="234"/>
      <c r="BA564" s="234"/>
      <c r="BB564" s="234"/>
      <c r="BC564" s="234"/>
      <c r="BD564" s="234"/>
      <c r="BE564" s="234"/>
      <c r="BF564" s="234"/>
      <c r="BG564" s="234"/>
      <c r="BH564" s="234"/>
      <c r="BI564" s="234"/>
      <c r="BJ564" s="234"/>
      <c r="BK564" s="234"/>
      <c r="BL564" s="234"/>
      <c r="BM564" s="255">
        <v>1</v>
      </c>
    </row>
    <row r="565" spans="1:65">
      <c r="A565" s="35"/>
      <c r="B565" s="19">
        <v>1</v>
      </c>
      <c r="C565" s="8">
        <v>2</v>
      </c>
      <c r="D565" s="256">
        <v>0.61299999999999999</v>
      </c>
      <c r="E565" s="263">
        <v>0.54420000000000002</v>
      </c>
      <c r="F565" s="271">
        <v>0.59899999999999998</v>
      </c>
      <c r="G565" s="263">
        <v>0.152</v>
      </c>
      <c r="H565" s="271">
        <v>0.64900000000000002</v>
      </c>
      <c r="I565" s="256">
        <v>0.61299999999999999</v>
      </c>
      <c r="J565" s="271">
        <v>0.63300000000000001</v>
      </c>
      <c r="K565" s="256">
        <v>0.59599999999999997</v>
      </c>
      <c r="L565" s="256">
        <v>0.56200000000000006</v>
      </c>
      <c r="M565" s="256">
        <v>0.6</v>
      </c>
      <c r="N565" s="233"/>
      <c r="O565" s="234"/>
      <c r="P565" s="234"/>
      <c r="Q565" s="234"/>
      <c r="R565" s="234"/>
      <c r="S565" s="234"/>
      <c r="T565" s="234"/>
      <c r="U565" s="234"/>
      <c r="V565" s="234"/>
      <c r="W565" s="234"/>
      <c r="X565" s="234"/>
      <c r="Y565" s="234"/>
      <c r="Z565" s="234"/>
      <c r="AA565" s="234"/>
      <c r="AB565" s="234"/>
      <c r="AC565" s="234"/>
      <c r="AD565" s="234"/>
      <c r="AE565" s="234"/>
      <c r="AF565" s="234"/>
      <c r="AG565" s="234"/>
      <c r="AH565" s="234"/>
      <c r="AI565" s="234"/>
      <c r="AJ565" s="234"/>
      <c r="AK565" s="234"/>
      <c r="AL565" s="234"/>
      <c r="AM565" s="234"/>
      <c r="AN565" s="234"/>
      <c r="AO565" s="234"/>
      <c r="AP565" s="234"/>
      <c r="AQ565" s="234"/>
      <c r="AR565" s="234"/>
      <c r="AS565" s="234"/>
      <c r="AT565" s="234"/>
      <c r="AU565" s="234"/>
      <c r="AV565" s="234"/>
      <c r="AW565" s="234"/>
      <c r="AX565" s="234"/>
      <c r="AY565" s="234"/>
      <c r="AZ565" s="234"/>
      <c r="BA565" s="234"/>
      <c r="BB565" s="234"/>
      <c r="BC565" s="234"/>
      <c r="BD565" s="234"/>
      <c r="BE565" s="234"/>
      <c r="BF565" s="234"/>
      <c r="BG565" s="234"/>
      <c r="BH565" s="234"/>
      <c r="BI565" s="234"/>
      <c r="BJ565" s="234"/>
      <c r="BK565" s="234"/>
      <c r="BL565" s="234"/>
      <c r="BM565" s="255">
        <v>21</v>
      </c>
    </row>
    <row r="566" spans="1:65">
      <c r="A566" s="35"/>
      <c r="B566" s="19">
        <v>1</v>
      </c>
      <c r="C566" s="8">
        <v>3</v>
      </c>
      <c r="D566" s="256">
        <v>0.61299999999999999</v>
      </c>
      <c r="E566" s="263">
        <v>0.55020000000000002</v>
      </c>
      <c r="F566" s="271">
        <v>0.60299999999999998</v>
      </c>
      <c r="G566" s="263">
        <v>0.14799999999999999</v>
      </c>
      <c r="H566" s="271">
        <v>0.61699999999999999</v>
      </c>
      <c r="I566" s="256">
        <v>0.60899999999999999</v>
      </c>
      <c r="J566" s="271">
        <v>0.61899999999999999</v>
      </c>
      <c r="K566" s="271">
        <v>0.61299999999999999</v>
      </c>
      <c r="L566" s="27">
        <v>0.54900000000000004</v>
      </c>
      <c r="M566" s="27">
        <v>0.60299999999999998</v>
      </c>
      <c r="N566" s="233"/>
      <c r="O566" s="234"/>
      <c r="P566" s="234"/>
      <c r="Q566" s="234"/>
      <c r="R566" s="234"/>
      <c r="S566" s="234"/>
      <c r="T566" s="234"/>
      <c r="U566" s="234"/>
      <c r="V566" s="234"/>
      <c r="W566" s="234"/>
      <c r="X566" s="234"/>
      <c r="Y566" s="234"/>
      <c r="Z566" s="234"/>
      <c r="AA566" s="234"/>
      <c r="AB566" s="234"/>
      <c r="AC566" s="234"/>
      <c r="AD566" s="234"/>
      <c r="AE566" s="234"/>
      <c r="AF566" s="234"/>
      <c r="AG566" s="234"/>
      <c r="AH566" s="234"/>
      <c r="AI566" s="234"/>
      <c r="AJ566" s="234"/>
      <c r="AK566" s="234"/>
      <c r="AL566" s="234"/>
      <c r="AM566" s="234"/>
      <c r="AN566" s="234"/>
      <c r="AO566" s="234"/>
      <c r="AP566" s="234"/>
      <c r="AQ566" s="234"/>
      <c r="AR566" s="234"/>
      <c r="AS566" s="234"/>
      <c r="AT566" s="234"/>
      <c r="AU566" s="234"/>
      <c r="AV566" s="234"/>
      <c r="AW566" s="234"/>
      <c r="AX566" s="234"/>
      <c r="AY566" s="234"/>
      <c r="AZ566" s="234"/>
      <c r="BA566" s="234"/>
      <c r="BB566" s="234"/>
      <c r="BC566" s="234"/>
      <c r="BD566" s="234"/>
      <c r="BE566" s="234"/>
      <c r="BF566" s="234"/>
      <c r="BG566" s="234"/>
      <c r="BH566" s="234"/>
      <c r="BI566" s="234"/>
      <c r="BJ566" s="234"/>
      <c r="BK566" s="234"/>
      <c r="BL566" s="234"/>
      <c r="BM566" s="255">
        <v>16</v>
      </c>
    </row>
    <row r="567" spans="1:65">
      <c r="A567" s="35"/>
      <c r="B567" s="19">
        <v>1</v>
      </c>
      <c r="C567" s="8">
        <v>4</v>
      </c>
      <c r="D567" s="256">
        <v>0.59699999999999998</v>
      </c>
      <c r="E567" s="263">
        <v>0.53820000000000001</v>
      </c>
      <c r="F567" s="271">
        <v>0.6</v>
      </c>
      <c r="G567" s="263">
        <v>0.156</v>
      </c>
      <c r="H567" s="271">
        <v>0.61699999999999999</v>
      </c>
      <c r="I567" s="256">
        <v>0.60099999999999998</v>
      </c>
      <c r="J567" s="271">
        <v>0.63700000000000001</v>
      </c>
      <c r="K567" s="271">
        <v>0.60199999999999998</v>
      </c>
      <c r="L567" s="27">
        <v>0.59299999999999997</v>
      </c>
      <c r="M567" s="27">
        <v>0.60399999999999998</v>
      </c>
      <c r="N567" s="233"/>
      <c r="O567" s="234"/>
      <c r="P567" s="234"/>
      <c r="Q567" s="234"/>
      <c r="R567" s="234"/>
      <c r="S567" s="234"/>
      <c r="T567" s="234"/>
      <c r="U567" s="234"/>
      <c r="V567" s="234"/>
      <c r="W567" s="234"/>
      <c r="X567" s="234"/>
      <c r="Y567" s="234"/>
      <c r="Z567" s="234"/>
      <c r="AA567" s="234"/>
      <c r="AB567" s="234"/>
      <c r="AC567" s="234"/>
      <c r="AD567" s="234"/>
      <c r="AE567" s="234"/>
      <c r="AF567" s="234"/>
      <c r="AG567" s="234"/>
      <c r="AH567" s="234"/>
      <c r="AI567" s="234"/>
      <c r="AJ567" s="234"/>
      <c r="AK567" s="234"/>
      <c r="AL567" s="234"/>
      <c r="AM567" s="234"/>
      <c r="AN567" s="234"/>
      <c r="AO567" s="234"/>
      <c r="AP567" s="234"/>
      <c r="AQ567" s="234"/>
      <c r="AR567" s="234"/>
      <c r="AS567" s="234"/>
      <c r="AT567" s="234"/>
      <c r="AU567" s="234"/>
      <c r="AV567" s="234"/>
      <c r="AW567" s="234"/>
      <c r="AX567" s="234"/>
      <c r="AY567" s="234"/>
      <c r="AZ567" s="234"/>
      <c r="BA567" s="234"/>
      <c r="BB567" s="234"/>
      <c r="BC567" s="234"/>
      <c r="BD567" s="234"/>
      <c r="BE567" s="234"/>
      <c r="BF567" s="234"/>
      <c r="BG567" s="234"/>
      <c r="BH567" s="234"/>
      <c r="BI567" s="234"/>
      <c r="BJ567" s="234"/>
      <c r="BK567" s="234"/>
      <c r="BL567" s="234"/>
      <c r="BM567" s="255">
        <v>0.60632209375000001</v>
      </c>
    </row>
    <row r="568" spans="1:65">
      <c r="A568" s="35"/>
      <c r="B568" s="19">
        <v>1</v>
      </c>
      <c r="C568" s="8">
        <v>5</v>
      </c>
      <c r="D568" s="256">
        <v>0.61699999999999999</v>
      </c>
      <c r="E568" s="263">
        <v>0.53739999999999999</v>
      </c>
      <c r="F568" s="256">
        <v>0.59799999999999998</v>
      </c>
      <c r="G568" s="263">
        <v>0.156</v>
      </c>
      <c r="H568" s="256">
        <v>0.63300000000000001</v>
      </c>
      <c r="I568" s="256">
        <v>0.625</v>
      </c>
      <c r="J568" s="256">
        <v>0.63900000000000001</v>
      </c>
      <c r="K568" s="256">
        <v>0.60099999999999998</v>
      </c>
      <c r="L568" s="256">
        <v>0.55900000000000005</v>
      </c>
      <c r="M568" s="256">
        <v>0.61199999999999999</v>
      </c>
      <c r="N568" s="233"/>
      <c r="O568" s="234"/>
      <c r="P568" s="234"/>
      <c r="Q568" s="234"/>
      <c r="R568" s="234"/>
      <c r="S568" s="234"/>
      <c r="T568" s="234"/>
      <c r="U568" s="234"/>
      <c r="V568" s="234"/>
      <c r="W568" s="234"/>
      <c r="X568" s="234"/>
      <c r="Y568" s="234"/>
      <c r="Z568" s="234"/>
      <c r="AA568" s="234"/>
      <c r="AB568" s="234"/>
      <c r="AC568" s="234"/>
      <c r="AD568" s="234"/>
      <c r="AE568" s="234"/>
      <c r="AF568" s="234"/>
      <c r="AG568" s="234"/>
      <c r="AH568" s="234"/>
      <c r="AI568" s="234"/>
      <c r="AJ568" s="234"/>
      <c r="AK568" s="234"/>
      <c r="AL568" s="234"/>
      <c r="AM568" s="234"/>
      <c r="AN568" s="234"/>
      <c r="AO568" s="234"/>
      <c r="AP568" s="234"/>
      <c r="AQ568" s="234"/>
      <c r="AR568" s="234"/>
      <c r="AS568" s="234"/>
      <c r="AT568" s="234"/>
      <c r="AU568" s="234"/>
      <c r="AV568" s="234"/>
      <c r="AW568" s="234"/>
      <c r="AX568" s="234"/>
      <c r="AY568" s="234"/>
      <c r="AZ568" s="234"/>
      <c r="BA568" s="234"/>
      <c r="BB568" s="234"/>
      <c r="BC568" s="234"/>
      <c r="BD568" s="234"/>
      <c r="BE568" s="234"/>
      <c r="BF568" s="234"/>
      <c r="BG568" s="234"/>
      <c r="BH568" s="234"/>
      <c r="BI568" s="234"/>
      <c r="BJ568" s="234"/>
      <c r="BK568" s="234"/>
      <c r="BL568" s="234"/>
      <c r="BM568" s="255">
        <v>32</v>
      </c>
    </row>
    <row r="569" spans="1:65">
      <c r="A569" s="35"/>
      <c r="B569" s="19">
        <v>1</v>
      </c>
      <c r="C569" s="8">
        <v>6</v>
      </c>
      <c r="D569" s="256">
        <v>0.61299999999999999</v>
      </c>
      <c r="E569" s="263">
        <v>0.53220000000000001</v>
      </c>
      <c r="F569" s="256">
        <v>0.60099999999999998</v>
      </c>
      <c r="G569" s="263">
        <v>0.14799999999999999</v>
      </c>
      <c r="H569" s="256">
        <v>0.625</v>
      </c>
      <c r="I569" s="256">
        <v>0.60099999999999998</v>
      </c>
      <c r="J569" s="256">
        <v>0.623</v>
      </c>
      <c r="K569" s="256">
        <v>0.59299999999999997</v>
      </c>
      <c r="L569" s="256">
        <v>0.54800000000000004</v>
      </c>
      <c r="M569" s="256">
        <v>0.61099999999999999</v>
      </c>
      <c r="N569" s="233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4"/>
      <c r="AG569" s="234"/>
      <c r="AH569" s="234"/>
      <c r="AI569" s="234"/>
      <c r="AJ569" s="234"/>
      <c r="AK569" s="234"/>
      <c r="AL569" s="234"/>
      <c r="AM569" s="234"/>
      <c r="AN569" s="234"/>
      <c r="AO569" s="234"/>
      <c r="AP569" s="234"/>
      <c r="AQ569" s="234"/>
      <c r="AR569" s="234"/>
      <c r="AS569" s="234"/>
      <c r="AT569" s="234"/>
      <c r="AU569" s="234"/>
      <c r="AV569" s="234"/>
      <c r="AW569" s="234"/>
      <c r="AX569" s="234"/>
      <c r="AY569" s="234"/>
      <c r="AZ569" s="234"/>
      <c r="BA569" s="234"/>
      <c r="BB569" s="234"/>
      <c r="BC569" s="234"/>
      <c r="BD569" s="234"/>
      <c r="BE569" s="234"/>
      <c r="BF569" s="234"/>
      <c r="BG569" s="234"/>
      <c r="BH569" s="234"/>
      <c r="BI569" s="234"/>
      <c r="BJ569" s="234"/>
      <c r="BK569" s="234"/>
      <c r="BL569" s="234"/>
      <c r="BM569" s="63"/>
    </row>
    <row r="570" spans="1:65">
      <c r="A570" s="35"/>
      <c r="B570" s="20" t="s">
        <v>285</v>
      </c>
      <c r="C570" s="12"/>
      <c r="D570" s="257">
        <v>0.60966666666666669</v>
      </c>
      <c r="E570" s="257">
        <v>0.54233333333333333</v>
      </c>
      <c r="F570" s="257">
        <v>0.60099999999999998</v>
      </c>
      <c r="G570" s="257">
        <v>0.152</v>
      </c>
      <c r="H570" s="257">
        <v>0.6303333333333333</v>
      </c>
      <c r="I570" s="257">
        <v>0.60899999999999999</v>
      </c>
      <c r="J570" s="257">
        <v>0.629</v>
      </c>
      <c r="K570" s="257">
        <v>0.60049999999999992</v>
      </c>
      <c r="L570" s="257">
        <v>0.5658333333333333</v>
      </c>
      <c r="M570" s="257">
        <v>0.60616666666666663</v>
      </c>
      <c r="N570" s="233"/>
      <c r="O570" s="234"/>
      <c r="P570" s="234"/>
      <c r="Q570" s="234"/>
      <c r="R570" s="234"/>
      <c r="S570" s="234"/>
      <c r="T570" s="234"/>
      <c r="U570" s="234"/>
      <c r="V570" s="234"/>
      <c r="W570" s="234"/>
      <c r="X570" s="234"/>
      <c r="Y570" s="234"/>
      <c r="Z570" s="234"/>
      <c r="AA570" s="234"/>
      <c r="AB570" s="234"/>
      <c r="AC570" s="234"/>
      <c r="AD570" s="234"/>
      <c r="AE570" s="234"/>
      <c r="AF570" s="234"/>
      <c r="AG570" s="234"/>
      <c r="AH570" s="234"/>
      <c r="AI570" s="234"/>
      <c r="AJ570" s="234"/>
      <c r="AK570" s="234"/>
      <c r="AL570" s="234"/>
      <c r="AM570" s="234"/>
      <c r="AN570" s="234"/>
      <c r="AO570" s="234"/>
      <c r="AP570" s="234"/>
      <c r="AQ570" s="234"/>
      <c r="AR570" s="234"/>
      <c r="AS570" s="234"/>
      <c r="AT570" s="234"/>
      <c r="AU570" s="234"/>
      <c r="AV570" s="234"/>
      <c r="AW570" s="234"/>
      <c r="AX570" s="234"/>
      <c r="AY570" s="234"/>
      <c r="AZ570" s="234"/>
      <c r="BA570" s="234"/>
      <c r="BB570" s="234"/>
      <c r="BC570" s="234"/>
      <c r="BD570" s="234"/>
      <c r="BE570" s="234"/>
      <c r="BF570" s="234"/>
      <c r="BG570" s="234"/>
      <c r="BH570" s="234"/>
      <c r="BI570" s="234"/>
      <c r="BJ570" s="234"/>
      <c r="BK570" s="234"/>
      <c r="BL570" s="234"/>
      <c r="BM570" s="63"/>
    </row>
    <row r="571" spans="1:65">
      <c r="A571" s="35"/>
      <c r="B571" s="3" t="s">
        <v>286</v>
      </c>
      <c r="C571" s="33"/>
      <c r="D571" s="27">
        <v>0.61299999999999999</v>
      </c>
      <c r="E571" s="27">
        <v>0.54120000000000001</v>
      </c>
      <c r="F571" s="27">
        <v>0.60050000000000003</v>
      </c>
      <c r="G571" s="27">
        <v>0.152</v>
      </c>
      <c r="H571" s="27">
        <v>0.629</v>
      </c>
      <c r="I571" s="27">
        <v>0.60699999999999998</v>
      </c>
      <c r="J571" s="27">
        <v>0.628</v>
      </c>
      <c r="K571" s="27">
        <v>0.59949999999999992</v>
      </c>
      <c r="L571" s="27">
        <v>0.5605</v>
      </c>
      <c r="M571" s="27">
        <v>0.60549999999999993</v>
      </c>
      <c r="N571" s="233"/>
      <c r="O571" s="234"/>
      <c r="P571" s="234"/>
      <c r="Q571" s="234"/>
      <c r="R571" s="234"/>
      <c r="S571" s="234"/>
      <c r="T571" s="234"/>
      <c r="U571" s="234"/>
      <c r="V571" s="234"/>
      <c r="W571" s="234"/>
      <c r="X571" s="234"/>
      <c r="Y571" s="234"/>
      <c r="Z571" s="234"/>
      <c r="AA571" s="234"/>
      <c r="AB571" s="234"/>
      <c r="AC571" s="234"/>
      <c r="AD571" s="234"/>
      <c r="AE571" s="234"/>
      <c r="AF571" s="234"/>
      <c r="AG571" s="234"/>
      <c r="AH571" s="234"/>
      <c r="AI571" s="234"/>
      <c r="AJ571" s="234"/>
      <c r="AK571" s="234"/>
      <c r="AL571" s="234"/>
      <c r="AM571" s="234"/>
      <c r="AN571" s="234"/>
      <c r="AO571" s="234"/>
      <c r="AP571" s="234"/>
      <c r="AQ571" s="234"/>
      <c r="AR571" s="234"/>
      <c r="AS571" s="234"/>
      <c r="AT571" s="234"/>
      <c r="AU571" s="234"/>
      <c r="AV571" s="234"/>
      <c r="AW571" s="234"/>
      <c r="AX571" s="234"/>
      <c r="AY571" s="234"/>
      <c r="AZ571" s="234"/>
      <c r="BA571" s="234"/>
      <c r="BB571" s="234"/>
      <c r="BC571" s="234"/>
      <c r="BD571" s="234"/>
      <c r="BE571" s="234"/>
      <c r="BF571" s="234"/>
      <c r="BG571" s="234"/>
      <c r="BH571" s="234"/>
      <c r="BI571" s="234"/>
      <c r="BJ571" s="234"/>
      <c r="BK571" s="234"/>
      <c r="BL571" s="234"/>
      <c r="BM571" s="63"/>
    </row>
    <row r="572" spans="1:65">
      <c r="A572" s="35"/>
      <c r="B572" s="3" t="s">
        <v>287</v>
      </c>
      <c r="C572" s="33"/>
      <c r="D572" s="27">
        <v>7.3393914370788781E-3</v>
      </c>
      <c r="E572" s="27">
        <v>7.7342528189002563E-3</v>
      </c>
      <c r="F572" s="27">
        <v>2.6076809620810622E-3</v>
      </c>
      <c r="G572" s="27">
        <v>3.5777087639996667E-3</v>
      </c>
      <c r="H572" s="27">
        <v>1.3063945294843629E-2</v>
      </c>
      <c r="I572" s="27">
        <v>9.1214034007931124E-3</v>
      </c>
      <c r="J572" s="27">
        <v>8.3904707853612193E-3</v>
      </c>
      <c r="K572" s="27">
        <v>6.9498201415576274E-3</v>
      </c>
      <c r="L572" s="27">
        <v>1.8605554726120507E-2</v>
      </c>
      <c r="M572" s="27">
        <v>4.7081489639418488E-3</v>
      </c>
      <c r="N572" s="233"/>
      <c r="O572" s="234"/>
      <c r="P572" s="234"/>
      <c r="Q572" s="234"/>
      <c r="R572" s="234"/>
      <c r="S572" s="234"/>
      <c r="T572" s="234"/>
      <c r="U572" s="234"/>
      <c r="V572" s="234"/>
      <c r="W572" s="234"/>
      <c r="X572" s="234"/>
      <c r="Y572" s="234"/>
      <c r="Z572" s="234"/>
      <c r="AA572" s="234"/>
      <c r="AB572" s="234"/>
      <c r="AC572" s="234"/>
      <c r="AD572" s="234"/>
      <c r="AE572" s="234"/>
      <c r="AF572" s="234"/>
      <c r="AG572" s="234"/>
      <c r="AH572" s="234"/>
      <c r="AI572" s="234"/>
      <c r="AJ572" s="234"/>
      <c r="AK572" s="234"/>
      <c r="AL572" s="234"/>
      <c r="AM572" s="234"/>
      <c r="AN572" s="234"/>
      <c r="AO572" s="234"/>
      <c r="AP572" s="234"/>
      <c r="AQ572" s="234"/>
      <c r="AR572" s="234"/>
      <c r="AS572" s="234"/>
      <c r="AT572" s="234"/>
      <c r="AU572" s="234"/>
      <c r="AV572" s="234"/>
      <c r="AW572" s="234"/>
      <c r="AX572" s="234"/>
      <c r="AY572" s="234"/>
      <c r="AZ572" s="234"/>
      <c r="BA572" s="234"/>
      <c r="BB572" s="234"/>
      <c r="BC572" s="234"/>
      <c r="BD572" s="234"/>
      <c r="BE572" s="234"/>
      <c r="BF572" s="234"/>
      <c r="BG572" s="234"/>
      <c r="BH572" s="234"/>
      <c r="BI572" s="234"/>
      <c r="BJ572" s="234"/>
      <c r="BK572" s="234"/>
      <c r="BL572" s="234"/>
      <c r="BM572" s="63"/>
    </row>
    <row r="573" spans="1:65">
      <c r="A573" s="35"/>
      <c r="B573" s="3" t="s">
        <v>86</v>
      </c>
      <c r="C573" s="33"/>
      <c r="D573" s="13">
        <v>1.2038367584055021E-2</v>
      </c>
      <c r="E573" s="13">
        <v>1.4261068504425795E-2</v>
      </c>
      <c r="F573" s="13">
        <v>4.3389034310832983E-3</v>
      </c>
      <c r="G573" s="13">
        <v>2.3537557657892543E-2</v>
      </c>
      <c r="H573" s="13">
        <v>2.0725455253585875E-2</v>
      </c>
      <c r="I573" s="13">
        <v>1.4977673892927935E-2</v>
      </c>
      <c r="J573" s="13">
        <v>1.3339381216790491E-2</v>
      </c>
      <c r="K573" s="13">
        <v>1.1573389078364077E-2</v>
      </c>
      <c r="L573" s="13">
        <v>3.2881687292112827E-2</v>
      </c>
      <c r="M573" s="13">
        <v>7.767086550357738E-3</v>
      </c>
      <c r="N573" s="166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2"/>
    </row>
    <row r="574" spans="1:65">
      <c r="A574" s="35"/>
      <c r="B574" s="3" t="s">
        <v>288</v>
      </c>
      <c r="C574" s="33"/>
      <c r="D574" s="13">
        <v>5.516165337108303E-3</v>
      </c>
      <c r="E574" s="13">
        <v>-0.10553592071980578</v>
      </c>
      <c r="F574" s="13">
        <v>-8.7776675217025035E-3</v>
      </c>
      <c r="G574" s="13">
        <v>-0.74930816216855045</v>
      </c>
      <c r="H574" s="13">
        <v>3.9601459077349244E-2</v>
      </c>
      <c r="I574" s="13">
        <v>4.4166397325844375E-3</v>
      </c>
      <c r="J574" s="13">
        <v>3.7402407868301513E-2</v>
      </c>
      <c r="K574" s="13">
        <v>-9.6023117250955137E-3</v>
      </c>
      <c r="L574" s="13">
        <v>-6.6777643160338296E-2</v>
      </c>
      <c r="M574" s="13">
        <v>-2.5634408664232389E-4</v>
      </c>
      <c r="N574" s="166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2"/>
    </row>
    <row r="575" spans="1:65">
      <c r="A575" s="35"/>
      <c r="B575" s="53" t="s">
        <v>289</v>
      </c>
      <c r="C575" s="54"/>
      <c r="D575" s="52">
        <v>0.25</v>
      </c>
      <c r="E575" s="52">
        <v>2.65</v>
      </c>
      <c r="F575" s="52">
        <v>0.11</v>
      </c>
      <c r="G575" s="52">
        <v>19.52</v>
      </c>
      <c r="H575" s="52">
        <v>1.1399999999999999</v>
      </c>
      <c r="I575" s="52">
        <v>0.22</v>
      </c>
      <c r="J575" s="52">
        <v>1.1000000000000001</v>
      </c>
      <c r="K575" s="52">
        <v>0.13</v>
      </c>
      <c r="L575" s="52">
        <v>1.63</v>
      </c>
      <c r="M575" s="52">
        <v>0.11</v>
      </c>
      <c r="N575" s="166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62"/>
    </row>
    <row r="576" spans="1:65">
      <c r="B576" s="36"/>
      <c r="C576" s="20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BM576" s="62"/>
    </row>
    <row r="577" spans="1:65" ht="15">
      <c r="B577" s="37" t="s">
        <v>619</v>
      </c>
      <c r="BM577" s="32" t="s">
        <v>291</v>
      </c>
    </row>
    <row r="578" spans="1:65" ht="15">
      <c r="A578" s="28" t="s">
        <v>6</v>
      </c>
      <c r="B578" s="18" t="s">
        <v>115</v>
      </c>
      <c r="C578" s="15" t="s">
        <v>116</v>
      </c>
      <c r="D578" s="16" t="s">
        <v>243</v>
      </c>
      <c r="E578" s="16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1</v>
      </c>
    </row>
    <row r="579" spans="1:65">
      <c r="A579" s="35"/>
      <c r="B579" s="19" t="s">
        <v>244</v>
      </c>
      <c r="C579" s="8" t="s">
        <v>244</v>
      </c>
      <c r="D579" s="164" t="s">
        <v>307</v>
      </c>
      <c r="E579" s="16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 t="s">
        <v>3</v>
      </c>
    </row>
    <row r="580" spans="1:65">
      <c r="A580" s="35"/>
      <c r="B580" s="19"/>
      <c r="C580" s="8"/>
      <c r="D580" s="9" t="s">
        <v>101</v>
      </c>
      <c r="E580" s="166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2">
        <v>0</v>
      </c>
    </row>
    <row r="581" spans="1:65">
      <c r="A581" s="35"/>
      <c r="B581" s="19"/>
      <c r="C581" s="8"/>
      <c r="D581" s="29"/>
      <c r="E581" s="166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2">
        <v>0</v>
      </c>
    </row>
    <row r="582" spans="1:65">
      <c r="A582" s="35"/>
      <c r="B582" s="18">
        <v>1</v>
      </c>
      <c r="C582" s="14">
        <v>1</v>
      </c>
      <c r="D582" s="243">
        <v>641.97</v>
      </c>
      <c r="E582" s="244"/>
      <c r="F582" s="245"/>
      <c r="G582" s="245"/>
      <c r="H582" s="245"/>
      <c r="I582" s="245"/>
      <c r="J582" s="245"/>
      <c r="K582" s="245"/>
      <c r="L582" s="245"/>
      <c r="M582" s="245"/>
      <c r="N582" s="245"/>
      <c r="O582" s="245"/>
      <c r="P582" s="245"/>
      <c r="Q582" s="245"/>
      <c r="R582" s="245"/>
      <c r="S582" s="245"/>
      <c r="T582" s="245"/>
      <c r="U582" s="245"/>
      <c r="V582" s="245"/>
      <c r="W582" s="245"/>
      <c r="X582" s="245"/>
      <c r="Y582" s="245"/>
      <c r="Z582" s="245"/>
      <c r="AA582" s="245"/>
      <c r="AB582" s="245"/>
      <c r="AC582" s="245"/>
      <c r="AD582" s="245"/>
      <c r="AE582" s="245"/>
      <c r="AF582" s="245"/>
      <c r="AG582" s="245"/>
      <c r="AH582" s="245"/>
      <c r="AI582" s="245"/>
      <c r="AJ582" s="245"/>
      <c r="AK582" s="245"/>
      <c r="AL582" s="245"/>
      <c r="AM582" s="245"/>
      <c r="AN582" s="245"/>
      <c r="AO582" s="245"/>
      <c r="AP582" s="245"/>
      <c r="AQ582" s="245"/>
      <c r="AR582" s="245"/>
      <c r="AS582" s="245"/>
      <c r="AT582" s="245"/>
      <c r="AU582" s="245"/>
      <c r="AV582" s="245"/>
      <c r="AW582" s="245"/>
      <c r="AX582" s="245"/>
      <c r="AY582" s="245"/>
      <c r="AZ582" s="245"/>
      <c r="BA582" s="245"/>
      <c r="BB582" s="245"/>
      <c r="BC582" s="245"/>
      <c r="BD582" s="245"/>
      <c r="BE582" s="245"/>
      <c r="BF582" s="245"/>
      <c r="BG582" s="245"/>
      <c r="BH582" s="245"/>
      <c r="BI582" s="245"/>
      <c r="BJ582" s="245"/>
      <c r="BK582" s="245"/>
      <c r="BL582" s="245"/>
      <c r="BM582" s="246">
        <v>1</v>
      </c>
    </row>
    <row r="583" spans="1:65">
      <c r="A583" s="35"/>
      <c r="B583" s="19">
        <v>1</v>
      </c>
      <c r="C583" s="8">
        <v>2</v>
      </c>
      <c r="D583" s="247">
        <v>615.15</v>
      </c>
      <c r="E583" s="244"/>
      <c r="F583" s="245"/>
      <c r="G583" s="245"/>
      <c r="H583" s="245"/>
      <c r="I583" s="245"/>
      <c r="J583" s="245"/>
      <c r="K583" s="245"/>
      <c r="L583" s="245"/>
      <c r="M583" s="245"/>
      <c r="N583" s="245"/>
      <c r="O583" s="245"/>
      <c r="P583" s="245"/>
      <c r="Q583" s="245"/>
      <c r="R583" s="245"/>
      <c r="S583" s="245"/>
      <c r="T583" s="245"/>
      <c r="U583" s="245"/>
      <c r="V583" s="245"/>
      <c r="W583" s="245"/>
      <c r="X583" s="245"/>
      <c r="Y583" s="245"/>
      <c r="Z583" s="245"/>
      <c r="AA583" s="245"/>
      <c r="AB583" s="245"/>
      <c r="AC583" s="245"/>
      <c r="AD583" s="245"/>
      <c r="AE583" s="245"/>
      <c r="AF583" s="245"/>
      <c r="AG583" s="245"/>
      <c r="AH583" s="245"/>
      <c r="AI583" s="245"/>
      <c r="AJ583" s="245"/>
      <c r="AK583" s="245"/>
      <c r="AL583" s="245"/>
      <c r="AM583" s="245"/>
      <c r="AN583" s="245"/>
      <c r="AO583" s="245"/>
      <c r="AP583" s="245"/>
      <c r="AQ583" s="245"/>
      <c r="AR583" s="245"/>
      <c r="AS583" s="245"/>
      <c r="AT583" s="245"/>
      <c r="AU583" s="245"/>
      <c r="AV583" s="245"/>
      <c r="AW583" s="245"/>
      <c r="AX583" s="245"/>
      <c r="AY583" s="245"/>
      <c r="AZ583" s="245"/>
      <c r="BA583" s="245"/>
      <c r="BB583" s="245"/>
      <c r="BC583" s="245"/>
      <c r="BD583" s="245"/>
      <c r="BE583" s="245"/>
      <c r="BF583" s="245"/>
      <c r="BG583" s="245"/>
      <c r="BH583" s="245"/>
      <c r="BI583" s="245"/>
      <c r="BJ583" s="245"/>
      <c r="BK583" s="245"/>
      <c r="BL583" s="245"/>
      <c r="BM583" s="246">
        <v>32</v>
      </c>
    </row>
    <row r="584" spans="1:65">
      <c r="A584" s="35"/>
      <c r="B584" s="19">
        <v>1</v>
      </c>
      <c r="C584" s="8">
        <v>3</v>
      </c>
      <c r="D584" s="247">
        <v>640.72</v>
      </c>
      <c r="E584" s="244"/>
      <c r="F584" s="245"/>
      <c r="G584" s="245"/>
      <c r="H584" s="245"/>
      <c r="I584" s="245"/>
      <c r="J584" s="245"/>
      <c r="K584" s="245"/>
      <c r="L584" s="245"/>
      <c r="M584" s="245"/>
      <c r="N584" s="245"/>
      <c r="O584" s="245"/>
      <c r="P584" s="245"/>
      <c r="Q584" s="245"/>
      <c r="R584" s="245"/>
      <c r="S584" s="245"/>
      <c r="T584" s="245"/>
      <c r="U584" s="245"/>
      <c r="V584" s="245"/>
      <c r="W584" s="245"/>
      <c r="X584" s="245"/>
      <c r="Y584" s="245"/>
      <c r="Z584" s="245"/>
      <c r="AA584" s="245"/>
      <c r="AB584" s="245"/>
      <c r="AC584" s="245"/>
      <c r="AD584" s="245"/>
      <c r="AE584" s="245"/>
      <c r="AF584" s="245"/>
      <c r="AG584" s="245"/>
      <c r="AH584" s="245"/>
      <c r="AI584" s="245"/>
      <c r="AJ584" s="245"/>
      <c r="AK584" s="245"/>
      <c r="AL584" s="245"/>
      <c r="AM584" s="245"/>
      <c r="AN584" s="245"/>
      <c r="AO584" s="245"/>
      <c r="AP584" s="245"/>
      <c r="AQ584" s="245"/>
      <c r="AR584" s="245"/>
      <c r="AS584" s="245"/>
      <c r="AT584" s="245"/>
      <c r="AU584" s="245"/>
      <c r="AV584" s="245"/>
      <c r="AW584" s="245"/>
      <c r="AX584" s="245"/>
      <c r="AY584" s="245"/>
      <c r="AZ584" s="245"/>
      <c r="BA584" s="245"/>
      <c r="BB584" s="245"/>
      <c r="BC584" s="245"/>
      <c r="BD584" s="245"/>
      <c r="BE584" s="245"/>
      <c r="BF584" s="245"/>
      <c r="BG584" s="245"/>
      <c r="BH584" s="245"/>
      <c r="BI584" s="245"/>
      <c r="BJ584" s="245"/>
      <c r="BK584" s="245"/>
      <c r="BL584" s="245"/>
      <c r="BM584" s="246">
        <v>16</v>
      </c>
    </row>
    <row r="585" spans="1:65">
      <c r="A585" s="35"/>
      <c r="B585" s="19">
        <v>1</v>
      </c>
      <c r="C585" s="8">
        <v>4</v>
      </c>
      <c r="D585" s="247">
        <v>656.17</v>
      </c>
      <c r="E585" s="244"/>
      <c r="F585" s="245"/>
      <c r="G585" s="245"/>
      <c r="H585" s="245"/>
      <c r="I585" s="245"/>
      <c r="J585" s="245"/>
      <c r="K585" s="245"/>
      <c r="L585" s="245"/>
      <c r="M585" s="245"/>
      <c r="N585" s="245"/>
      <c r="O585" s="245"/>
      <c r="P585" s="245"/>
      <c r="Q585" s="245"/>
      <c r="R585" s="245"/>
      <c r="S585" s="245"/>
      <c r="T585" s="245"/>
      <c r="U585" s="245"/>
      <c r="V585" s="245"/>
      <c r="W585" s="245"/>
      <c r="X585" s="245"/>
      <c r="Y585" s="245"/>
      <c r="Z585" s="245"/>
      <c r="AA585" s="245"/>
      <c r="AB585" s="245"/>
      <c r="AC585" s="245"/>
      <c r="AD585" s="245"/>
      <c r="AE585" s="245"/>
      <c r="AF585" s="245"/>
      <c r="AG585" s="245"/>
      <c r="AH585" s="245"/>
      <c r="AI585" s="245"/>
      <c r="AJ585" s="245"/>
      <c r="AK585" s="245"/>
      <c r="AL585" s="245"/>
      <c r="AM585" s="245"/>
      <c r="AN585" s="245"/>
      <c r="AO585" s="245"/>
      <c r="AP585" s="245"/>
      <c r="AQ585" s="245"/>
      <c r="AR585" s="245"/>
      <c r="AS585" s="245"/>
      <c r="AT585" s="245"/>
      <c r="AU585" s="245"/>
      <c r="AV585" s="245"/>
      <c r="AW585" s="245"/>
      <c r="AX585" s="245"/>
      <c r="AY585" s="245"/>
      <c r="AZ585" s="245"/>
      <c r="BA585" s="245"/>
      <c r="BB585" s="245"/>
      <c r="BC585" s="245"/>
      <c r="BD585" s="245"/>
      <c r="BE585" s="245"/>
      <c r="BF585" s="245"/>
      <c r="BG585" s="245"/>
      <c r="BH585" s="245"/>
      <c r="BI585" s="245"/>
      <c r="BJ585" s="245"/>
      <c r="BK585" s="245"/>
      <c r="BL585" s="245"/>
      <c r="BM585" s="246">
        <v>640.04823480000005</v>
      </c>
    </row>
    <row r="586" spans="1:65">
      <c r="A586" s="35"/>
      <c r="B586" s="19">
        <v>1</v>
      </c>
      <c r="C586" s="8">
        <v>5</v>
      </c>
      <c r="D586" s="247">
        <v>654.16999999999996</v>
      </c>
      <c r="E586" s="244"/>
      <c r="F586" s="245"/>
      <c r="G586" s="245"/>
      <c r="H586" s="245"/>
      <c r="I586" s="245"/>
      <c r="J586" s="245"/>
      <c r="K586" s="245"/>
      <c r="L586" s="245"/>
      <c r="M586" s="245"/>
      <c r="N586" s="245"/>
      <c r="O586" s="245"/>
      <c r="P586" s="245"/>
      <c r="Q586" s="245"/>
      <c r="R586" s="245"/>
      <c r="S586" s="245"/>
      <c r="T586" s="245"/>
      <c r="U586" s="245"/>
      <c r="V586" s="245"/>
      <c r="W586" s="245"/>
      <c r="X586" s="245"/>
      <c r="Y586" s="245"/>
      <c r="Z586" s="245"/>
      <c r="AA586" s="245"/>
      <c r="AB586" s="245"/>
      <c r="AC586" s="245"/>
      <c r="AD586" s="245"/>
      <c r="AE586" s="245"/>
      <c r="AF586" s="245"/>
      <c r="AG586" s="245"/>
      <c r="AH586" s="245"/>
      <c r="AI586" s="245"/>
      <c r="AJ586" s="245"/>
      <c r="AK586" s="245"/>
      <c r="AL586" s="245"/>
      <c r="AM586" s="245"/>
      <c r="AN586" s="245"/>
      <c r="AO586" s="245"/>
      <c r="AP586" s="245"/>
      <c r="AQ586" s="245"/>
      <c r="AR586" s="245"/>
      <c r="AS586" s="245"/>
      <c r="AT586" s="245"/>
      <c r="AU586" s="245"/>
      <c r="AV586" s="245"/>
      <c r="AW586" s="245"/>
      <c r="AX586" s="245"/>
      <c r="AY586" s="245"/>
      <c r="AZ586" s="245"/>
      <c r="BA586" s="245"/>
      <c r="BB586" s="245"/>
      <c r="BC586" s="245"/>
      <c r="BD586" s="245"/>
      <c r="BE586" s="245"/>
      <c r="BF586" s="245"/>
      <c r="BG586" s="245"/>
      <c r="BH586" s="245"/>
      <c r="BI586" s="245"/>
      <c r="BJ586" s="245"/>
      <c r="BK586" s="245"/>
      <c r="BL586" s="245"/>
      <c r="BM586" s="246">
        <v>38</v>
      </c>
    </row>
    <row r="587" spans="1:65">
      <c r="A587" s="35"/>
      <c r="B587" s="19">
        <v>1</v>
      </c>
      <c r="C587" s="8">
        <v>6</v>
      </c>
      <c r="D587" s="247">
        <v>632.11</v>
      </c>
      <c r="E587" s="244"/>
      <c r="F587" s="245"/>
      <c r="G587" s="245"/>
      <c r="H587" s="245"/>
      <c r="I587" s="245"/>
      <c r="J587" s="245"/>
      <c r="K587" s="245"/>
      <c r="L587" s="245"/>
      <c r="M587" s="245"/>
      <c r="N587" s="245"/>
      <c r="O587" s="245"/>
      <c r="P587" s="245"/>
      <c r="Q587" s="245"/>
      <c r="R587" s="245"/>
      <c r="S587" s="245"/>
      <c r="T587" s="245"/>
      <c r="U587" s="245"/>
      <c r="V587" s="245"/>
      <c r="W587" s="245"/>
      <c r="X587" s="245"/>
      <c r="Y587" s="245"/>
      <c r="Z587" s="245"/>
      <c r="AA587" s="245"/>
      <c r="AB587" s="245"/>
      <c r="AC587" s="245"/>
      <c r="AD587" s="245"/>
      <c r="AE587" s="245"/>
      <c r="AF587" s="245"/>
      <c r="AG587" s="245"/>
      <c r="AH587" s="245"/>
      <c r="AI587" s="245"/>
      <c r="AJ587" s="245"/>
      <c r="AK587" s="245"/>
      <c r="AL587" s="245"/>
      <c r="AM587" s="245"/>
      <c r="AN587" s="245"/>
      <c r="AO587" s="245"/>
      <c r="AP587" s="245"/>
      <c r="AQ587" s="245"/>
      <c r="AR587" s="245"/>
      <c r="AS587" s="245"/>
      <c r="AT587" s="245"/>
      <c r="AU587" s="245"/>
      <c r="AV587" s="245"/>
      <c r="AW587" s="245"/>
      <c r="AX587" s="245"/>
      <c r="AY587" s="245"/>
      <c r="AZ587" s="245"/>
      <c r="BA587" s="245"/>
      <c r="BB587" s="245"/>
      <c r="BC587" s="245"/>
      <c r="BD587" s="245"/>
      <c r="BE587" s="245"/>
      <c r="BF587" s="245"/>
      <c r="BG587" s="245"/>
      <c r="BH587" s="245"/>
      <c r="BI587" s="245"/>
      <c r="BJ587" s="245"/>
      <c r="BK587" s="245"/>
      <c r="BL587" s="245"/>
      <c r="BM587" s="248"/>
    </row>
    <row r="588" spans="1:65">
      <c r="A588" s="35"/>
      <c r="B588" s="20" t="s">
        <v>285</v>
      </c>
      <c r="C588" s="12"/>
      <c r="D588" s="249">
        <v>640.04833333333329</v>
      </c>
      <c r="E588" s="244"/>
      <c r="F588" s="245"/>
      <c r="G588" s="245"/>
      <c r="H588" s="245"/>
      <c r="I588" s="245"/>
      <c r="J588" s="245"/>
      <c r="K588" s="245"/>
      <c r="L588" s="245"/>
      <c r="M588" s="245"/>
      <c r="N588" s="245"/>
      <c r="O588" s="245"/>
      <c r="P588" s="245"/>
      <c r="Q588" s="245"/>
      <c r="R588" s="245"/>
      <c r="S588" s="245"/>
      <c r="T588" s="245"/>
      <c r="U588" s="245"/>
      <c r="V588" s="245"/>
      <c r="W588" s="245"/>
      <c r="X588" s="245"/>
      <c r="Y588" s="245"/>
      <c r="Z588" s="245"/>
      <c r="AA588" s="245"/>
      <c r="AB588" s="245"/>
      <c r="AC588" s="245"/>
      <c r="AD588" s="245"/>
      <c r="AE588" s="245"/>
      <c r="AF588" s="245"/>
      <c r="AG588" s="245"/>
      <c r="AH588" s="245"/>
      <c r="AI588" s="245"/>
      <c r="AJ588" s="245"/>
      <c r="AK588" s="245"/>
      <c r="AL588" s="245"/>
      <c r="AM588" s="245"/>
      <c r="AN588" s="245"/>
      <c r="AO588" s="245"/>
      <c r="AP588" s="245"/>
      <c r="AQ588" s="245"/>
      <c r="AR588" s="245"/>
      <c r="AS588" s="245"/>
      <c r="AT588" s="245"/>
      <c r="AU588" s="245"/>
      <c r="AV588" s="245"/>
      <c r="AW588" s="245"/>
      <c r="AX588" s="245"/>
      <c r="AY588" s="245"/>
      <c r="AZ588" s="245"/>
      <c r="BA588" s="245"/>
      <c r="BB588" s="245"/>
      <c r="BC588" s="245"/>
      <c r="BD588" s="245"/>
      <c r="BE588" s="245"/>
      <c r="BF588" s="245"/>
      <c r="BG588" s="245"/>
      <c r="BH588" s="245"/>
      <c r="BI588" s="245"/>
      <c r="BJ588" s="245"/>
      <c r="BK588" s="245"/>
      <c r="BL588" s="245"/>
      <c r="BM588" s="248"/>
    </row>
    <row r="589" spans="1:65">
      <c r="A589" s="35"/>
      <c r="B589" s="3" t="s">
        <v>286</v>
      </c>
      <c r="C589" s="33"/>
      <c r="D589" s="250">
        <v>641.34500000000003</v>
      </c>
      <c r="E589" s="244"/>
      <c r="F589" s="245"/>
      <c r="G589" s="245"/>
      <c r="H589" s="245"/>
      <c r="I589" s="245"/>
      <c r="J589" s="245"/>
      <c r="K589" s="245"/>
      <c r="L589" s="245"/>
      <c r="M589" s="245"/>
      <c r="N589" s="245"/>
      <c r="O589" s="245"/>
      <c r="P589" s="245"/>
      <c r="Q589" s="245"/>
      <c r="R589" s="245"/>
      <c r="S589" s="245"/>
      <c r="T589" s="245"/>
      <c r="U589" s="245"/>
      <c r="V589" s="245"/>
      <c r="W589" s="245"/>
      <c r="X589" s="245"/>
      <c r="Y589" s="245"/>
      <c r="Z589" s="245"/>
      <c r="AA589" s="245"/>
      <c r="AB589" s="245"/>
      <c r="AC589" s="245"/>
      <c r="AD589" s="245"/>
      <c r="AE589" s="245"/>
      <c r="AF589" s="245"/>
      <c r="AG589" s="245"/>
      <c r="AH589" s="245"/>
      <c r="AI589" s="245"/>
      <c r="AJ589" s="245"/>
      <c r="AK589" s="245"/>
      <c r="AL589" s="245"/>
      <c r="AM589" s="245"/>
      <c r="AN589" s="245"/>
      <c r="AO589" s="245"/>
      <c r="AP589" s="245"/>
      <c r="AQ589" s="245"/>
      <c r="AR589" s="245"/>
      <c r="AS589" s="245"/>
      <c r="AT589" s="245"/>
      <c r="AU589" s="245"/>
      <c r="AV589" s="245"/>
      <c r="AW589" s="245"/>
      <c r="AX589" s="245"/>
      <c r="AY589" s="245"/>
      <c r="AZ589" s="245"/>
      <c r="BA589" s="245"/>
      <c r="BB589" s="245"/>
      <c r="BC589" s="245"/>
      <c r="BD589" s="245"/>
      <c r="BE589" s="245"/>
      <c r="BF589" s="245"/>
      <c r="BG589" s="245"/>
      <c r="BH589" s="245"/>
      <c r="BI589" s="245"/>
      <c r="BJ589" s="245"/>
      <c r="BK589" s="245"/>
      <c r="BL589" s="245"/>
      <c r="BM589" s="248"/>
    </row>
    <row r="590" spans="1:65">
      <c r="A590" s="35"/>
      <c r="B590" s="3" t="s">
        <v>287</v>
      </c>
      <c r="C590" s="33"/>
      <c r="D590" s="250">
        <v>15.142111367529509</v>
      </c>
      <c r="E590" s="244"/>
      <c r="F590" s="245"/>
      <c r="G590" s="245"/>
      <c r="H590" s="245"/>
      <c r="I590" s="245"/>
      <c r="J590" s="245"/>
      <c r="K590" s="245"/>
      <c r="L590" s="245"/>
      <c r="M590" s="245"/>
      <c r="N590" s="245"/>
      <c r="O590" s="245"/>
      <c r="P590" s="245"/>
      <c r="Q590" s="245"/>
      <c r="R590" s="245"/>
      <c r="S590" s="245"/>
      <c r="T590" s="245"/>
      <c r="U590" s="245"/>
      <c r="V590" s="245"/>
      <c r="W590" s="245"/>
      <c r="X590" s="245"/>
      <c r="Y590" s="245"/>
      <c r="Z590" s="245"/>
      <c r="AA590" s="245"/>
      <c r="AB590" s="245"/>
      <c r="AC590" s="245"/>
      <c r="AD590" s="245"/>
      <c r="AE590" s="245"/>
      <c r="AF590" s="245"/>
      <c r="AG590" s="245"/>
      <c r="AH590" s="245"/>
      <c r="AI590" s="245"/>
      <c r="AJ590" s="245"/>
      <c r="AK590" s="245"/>
      <c r="AL590" s="245"/>
      <c r="AM590" s="245"/>
      <c r="AN590" s="245"/>
      <c r="AO590" s="245"/>
      <c r="AP590" s="245"/>
      <c r="AQ590" s="245"/>
      <c r="AR590" s="245"/>
      <c r="AS590" s="245"/>
      <c r="AT590" s="245"/>
      <c r="AU590" s="245"/>
      <c r="AV590" s="245"/>
      <c r="AW590" s="245"/>
      <c r="AX590" s="245"/>
      <c r="AY590" s="245"/>
      <c r="AZ590" s="245"/>
      <c r="BA590" s="245"/>
      <c r="BB590" s="245"/>
      <c r="BC590" s="245"/>
      <c r="BD590" s="245"/>
      <c r="BE590" s="245"/>
      <c r="BF590" s="245"/>
      <c r="BG590" s="245"/>
      <c r="BH590" s="245"/>
      <c r="BI590" s="245"/>
      <c r="BJ590" s="245"/>
      <c r="BK590" s="245"/>
      <c r="BL590" s="245"/>
      <c r="BM590" s="248"/>
    </row>
    <row r="591" spans="1:65">
      <c r="A591" s="35"/>
      <c r="B591" s="3" t="s">
        <v>86</v>
      </c>
      <c r="C591" s="33"/>
      <c r="D591" s="13">
        <v>2.3657762357836794E-2</v>
      </c>
      <c r="E591" s="16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2"/>
    </row>
    <row r="592" spans="1:65">
      <c r="A592" s="35"/>
      <c r="B592" s="3" t="s">
        <v>288</v>
      </c>
      <c r="C592" s="33"/>
      <c r="D592" s="13">
        <v>1.5394673069657472E-7</v>
      </c>
      <c r="E592" s="16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2"/>
    </row>
    <row r="593" spans="1:65">
      <c r="A593" s="35"/>
      <c r="B593" s="53" t="s">
        <v>289</v>
      </c>
      <c r="C593" s="54"/>
      <c r="D593" s="52" t="s">
        <v>290</v>
      </c>
      <c r="E593" s="16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2"/>
    </row>
    <row r="594" spans="1:65">
      <c r="B594" s="36"/>
      <c r="C594" s="20"/>
      <c r="D594" s="31"/>
      <c r="BM594" s="62"/>
    </row>
    <row r="595" spans="1:65" ht="15">
      <c r="B595" s="37" t="s">
        <v>620</v>
      </c>
      <c r="BM595" s="32" t="s">
        <v>291</v>
      </c>
    </row>
    <row r="596" spans="1:65" ht="15">
      <c r="A596" s="28" t="s">
        <v>9</v>
      </c>
      <c r="B596" s="18" t="s">
        <v>115</v>
      </c>
      <c r="C596" s="15" t="s">
        <v>116</v>
      </c>
      <c r="D596" s="16" t="s">
        <v>243</v>
      </c>
      <c r="E596" s="16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1</v>
      </c>
    </row>
    <row r="597" spans="1:65">
      <c r="A597" s="35"/>
      <c r="B597" s="19" t="s">
        <v>244</v>
      </c>
      <c r="C597" s="8" t="s">
        <v>244</v>
      </c>
      <c r="D597" s="164" t="s">
        <v>251</v>
      </c>
      <c r="E597" s="16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 t="s">
        <v>3</v>
      </c>
    </row>
    <row r="598" spans="1:65">
      <c r="A598" s="35"/>
      <c r="B598" s="19"/>
      <c r="C598" s="8"/>
      <c r="D598" s="9" t="s">
        <v>101</v>
      </c>
      <c r="E598" s="16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2">
        <v>2</v>
      </c>
    </row>
    <row r="599" spans="1:65">
      <c r="A599" s="35"/>
      <c r="B599" s="19"/>
      <c r="C599" s="8"/>
      <c r="D599" s="29"/>
      <c r="E599" s="16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2">
        <v>2</v>
      </c>
    </row>
    <row r="600" spans="1:65">
      <c r="A600" s="35"/>
      <c r="B600" s="18">
        <v>1</v>
      </c>
      <c r="C600" s="14">
        <v>1</v>
      </c>
      <c r="D600" s="158" t="s">
        <v>106</v>
      </c>
      <c r="E600" s="166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2">
        <v>1</v>
      </c>
    </row>
    <row r="601" spans="1:65">
      <c r="A601" s="35"/>
      <c r="B601" s="19">
        <v>1</v>
      </c>
      <c r="C601" s="8">
        <v>2</v>
      </c>
      <c r="D601" s="159" t="s">
        <v>106</v>
      </c>
      <c r="E601" s="166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2">
        <v>33</v>
      </c>
    </row>
    <row r="602" spans="1:65">
      <c r="A602" s="35"/>
      <c r="B602" s="19">
        <v>1</v>
      </c>
      <c r="C602" s="8">
        <v>3</v>
      </c>
      <c r="D602" s="159" t="s">
        <v>106</v>
      </c>
      <c r="E602" s="166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2">
        <v>16</v>
      </c>
    </row>
    <row r="603" spans="1:65">
      <c r="A603" s="35"/>
      <c r="B603" s="19">
        <v>1</v>
      </c>
      <c r="C603" s="8">
        <v>4</v>
      </c>
      <c r="D603" s="159" t="s">
        <v>106</v>
      </c>
      <c r="E603" s="166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2" t="s">
        <v>106</v>
      </c>
    </row>
    <row r="604" spans="1:65">
      <c r="A604" s="35"/>
      <c r="B604" s="19">
        <v>1</v>
      </c>
      <c r="C604" s="8">
        <v>5</v>
      </c>
      <c r="D604" s="159" t="s">
        <v>106</v>
      </c>
      <c r="E604" s="166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39</v>
      </c>
    </row>
    <row r="605" spans="1:65">
      <c r="A605" s="35"/>
      <c r="B605" s="19">
        <v>1</v>
      </c>
      <c r="C605" s="8">
        <v>6</v>
      </c>
      <c r="D605" s="159" t="s">
        <v>106</v>
      </c>
      <c r="E605" s="166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62"/>
    </row>
    <row r="606" spans="1:65">
      <c r="A606" s="35"/>
      <c r="B606" s="20" t="s">
        <v>285</v>
      </c>
      <c r="C606" s="12"/>
      <c r="D606" s="26" t="s">
        <v>699</v>
      </c>
      <c r="E606" s="166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2"/>
    </row>
    <row r="607" spans="1:65">
      <c r="A607" s="35"/>
      <c r="B607" s="3" t="s">
        <v>286</v>
      </c>
      <c r="C607" s="33"/>
      <c r="D607" s="11" t="s">
        <v>699</v>
      </c>
      <c r="E607" s="166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2"/>
    </row>
    <row r="608" spans="1:65">
      <c r="A608" s="35"/>
      <c r="B608" s="3" t="s">
        <v>287</v>
      </c>
      <c r="C608" s="33"/>
      <c r="D608" s="27" t="s">
        <v>699</v>
      </c>
      <c r="E608" s="166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2"/>
    </row>
    <row r="609" spans="1:65">
      <c r="A609" s="35"/>
      <c r="B609" s="3" t="s">
        <v>86</v>
      </c>
      <c r="C609" s="33"/>
      <c r="D609" s="13" t="s">
        <v>699</v>
      </c>
      <c r="E609" s="16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2"/>
    </row>
    <row r="610" spans="1:65">
      <c r="A610" s="35"/>
      <c r="B610" s="3" t="s">
        <v>288</v>
      </c>
      <c r="C610" s="33"/>
      <c r="D610" s="13" t="s">
        <v>699</v>
      </c>
      <c r="E610" s="16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2"/>
    </row>
    <row r="611" spans="1:65">
      <c r="A611" s="35"/>
      <c r="B611" s="53" t="s">
        <v>289</v>
      </c>
      <c r="C611" s="54"/>
      <c r="D611" s="52" t="s">
        <v>290</v>
      </c>
      <c r="E611" s="16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2"/>
    </row>
    <row r="612" spans="1:65">
      <c r="B612" s="36"/>
      <c r="C612" s="20"/>
      <c r="D612" s="31"/>
      <c r="BM612" s="62"/>
    </row>
    <row r="613" spans="1:65" ht="19.5">
      <c r="B613" s="37" t="s">
        <v>621</v>
      </c>
      <c r="BM613" s="32" t="s">
        <v>66</v>
      </c>
    </row>
    <row r="614" spans="1:65" ht="19.5">
      <c r="A614" s="28" t="s">
        <v>305</v>
      </c>
      <c r="B614" s="18" t="s">
        <v>115</v>
      </c>
      <c r="C614" s="15" t="s">
        <v>116</v>
      </c>
      <c r="D614" s="16" t="s">
        <v>243</v>
      </c>
      <c r="E614" s="17" t="s">
        <v>243</v>
      </c>
      <c r="F614" s="17" t="s">
        <v>243</v>
      </c>
      <c r="G614" s="17" t="s">
        <v>243</v>
      </c>
      <c r="H614" s="17" t="s">
        <v>243</v>
      </c>
      <c r="I614" s="17" t="s">
        <v>243</v>
      </c>
      <c r="J614" s="17" t="s">
        <v>243</v>
      </c>
      <c r="K614" s="17" t="s">
        <v>243</v>
      </c>
      <c r="L614" s="17" t="s">
        <v>243</v>
      </c>
      <c r="M614" s="17" t="s">
        <v>243</v>
      </c>
      <c r="N614" s="17" t="s">
        <v>243</v>
      </c>
      <c r="O614" s="17" t="s">
        <v>243</v>
      </c>
      <c r="P614" s="17" t="s">
        <v>243</v>
      </c>
      <c r="Q614" s="17" t="s">
        <v>243</v>
      </c>
      <c r="R614" s="17" t="s">
        <v>243</v>
      </c>
      <c r="S614" s="17" t="s">
        <v>243</v>
      </c>
      <c r="T614" s="17" t="s">
        <v>243</v>
      </c>
      <c r="U614" s="166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2">
        <v>1</v>
      </c>
    </row>
    <row r="615" spans="1:65">
      <c r="A615" s="35"/>
      <c r="B615" s="19" t="s">
        <v>244</v>
      </c>
      <c r="C615" s="8" t="s">
        <v>244</v>
      </c>
      <c r="D615" s="164" t="s">
        <v>246</v>
      </c>
      <c r="E615" s="165" t="s">
        <v>248</v>
      </c>
      <c r="F615" s="165" t="s">
        <v>249</v>
      </c>
      <c r="G615" s="165" t="s">
        <v>251</v>
      </c>
      <c r="H615" s="165" t="s">
        <v>257</v>
      </c>
      <c r="I615" s="165" t="s">
        <v>258</v>
      </c>
      <c r="J615" s="165" t="s">
        <v>260</v>
      </c>
      <c r="K615" s="165" t="s">
        <v>307</v>
      </c>
      <c r="L615" s="165" t="s">
        <v>261</v>
      </c>
      <c r="M615" s="165" t="s">
        <v>263</v>
      </c>
      <c r="N615" s="165" t="s">
        <v>264</v>
      </c>
      <c r="O615" s="165" t="s">
        <v>265</v>
      </c>
      <c r="P615" s="165" t="s">
        <v>267</v>
      </c>
      <c r="Q615" s="165" t="s">
        <v>270</v>
      </c>
      <c r="R615" s="165" t="s">
        <v>271</v>
      </c>
      <c r="S615" s="165" t="s">
        <v>275</v>
      </c>
      <c r="T615" s="165" t="s">
        <v>276</v>
      </c>
      <c r="U615" s="166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2" t="s">
        <v>1</v>
      </c>
    </row>
    <row r="616" spans="1:65">
      <c r="A616" s="35"/>
      <c r="B616" s="19"/>
      <c r="C616" s="8"/>
      <c r="D616" s="9" t="s">
        <v>101</v>
      </c>
      <c r="E616" s="10" t="s">
        <v>101</v>
      </c>
      <c r="F616" s="10" t="s">
        <v>101</v>
      </c>
      <c r="G616" s="10" t="s">
        <v>101</v>
      </c>
      <c r="H616" s="10" t="s">
        <v>101</v>
      </c>
      <c r="I616" s="10" t="s">
        <v>101</v>
      </c>
      <c r="J616" s="10" t="s">
        <v>101</v>
      </c>
      <c r="K616" s="10" t="s">
        <v>101</v>
      </c>
      <c r="L616" s="10" t="s">
        <v>101</v>
      </c>
      <c r="M616" s="10" t="s">
        <v>101</v>
      </c>
      <c r="N616" s="10" t="s">
        <v>101</v>
      </c>
      <c r="O616" s="10" t="s">
        <v>101</v>
      </c>
      <c r="P616" s="10" t="s">
        <v>101</v>
      </c>
      <c r="Q616" s="10" t="s">
        <v>101</v>
      </c>
      <c r="R616" s="10" t="s">
        <v>101</v>
      </c>
      <c r="S616" s="10" t="s">
        <v>101</v>
      </c>
      <c r="T616" s="10" t="s">
        <v>101</v>
      </c>
      <c r="U616" s="166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2">
        <v>2</v>
      </c>
    </row>
    <row r="617" spans="1:65">
      <c r="A617" s="35"/>
      <c r="B617" s="19"/>
      <c r="C617" s="8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166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2">
        <v>3</v>
      </c>
    </row>
    <row r="618" spans="1:65">
      <c r="A618" s="35"/>
      <c r="B618" s="18">
        <v>1</v>
      </c>
      <c r="C618" s="14">
        <v>1</v>
      </c>
      <c r="D618" s="22">
        <v>85.52</v>
      </c>
      <c r="E618" s="22">
        <v>85.66</v>
      </c>
      <c r="F618" s="23">
        <v>85.72</v>
      </c>
      <c r="G618" s="22">
        <v>85.28</v>
      </c>
      <c r="H618" s="23">
        <v>84.7</v>
      </c>
      <c r="I618" s="22">
        <v>86.11</v>
      </c>
      <c r="J618" s="23">
        <v>86.3</v>
      </c>
      <c r="K618" s="22">
        <v>85.057035357406107</v>
      </c>
      <c r="L618" s="22">
        <v>84.864541975199998</v>
      </c>
      <c r="M618" s="22">
        <v>85.18</v>
      </c>
      <c r="N618" s="22">
        <v>85.61</v>
      </c>
      <c r="O618" s="22">
        <v>85.2</v>
      </c>
      <c r="P618" s="22">
        <v>84.3</v>
      </c>
      <c r="Q618" s="22">
        <v>84.78</v>
      </c>
      <c r="R618" s="22">
        <v>86.076999999999998</v>
      </c>
      <c r="S618" s="22">
        <v>84.85</v>
      </c>
      <c r="T618" s="157">
        <v>75.45</v>
      </c>
      <c r="U618" s="166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>
        <v>1</v>
      </c>
      <c r="C619" s="8">
        <v>2</v>
      </c>
      <c r="D619" s="10">
        <v>85.64</v>
      </c>
      <c r="E619" s="10">
        <v>85.63</v>
      </c>
      <c r="F619" s="25">
        <v>85.31</v>
      </c>
      <c r="G619" s="10">
        <v>85.05</v>
      </c>
      <c r="H619" s="25">
        <v>85</v>
      </c>
      <c r="I619" s="10">
        <v>85.82</v>
      </c>
      <c r="J619" s="25">
        <v>86.4</v>
      </c>
      <c r="K619" s="10">
        <v>85.104161172611086</v>
      </c>
      <c r="L619" s="10">
        <v>84.3032476188</v>
      </c>
      <c r="M619" s="10">
        <v>84.5</v>
      </c>
      <c r="N619" s="10">
        <v>85.42</v>
      </c>
      <c r="O619" s="10">
        <v>85.7</v>
      </c>
      <c r="P619" s="10">
        <v>84.3</v>
      </c>
      <c r="Q619" s="10">
        <v>83.91</v>
      </c>
      <c r="R619" s="10">
        <v>85.447999999999993</v>
      </c>
      <c r="S619" s="10">
        <v>84.88</v>
      </c>
      <c r="T619" s="10">
        <v>83.5</v>
      </c>
      <c r="U619" s="166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>
        <v>6</v>
      </c>
    </row>
    <row r="620" spans="1:65">
      <c r="A620" s="35"/>
      <c r="B620" s="19">
        <v>1</v>
      </c>
      <c r="C620" s="8">
        <v>3</v>
      </c>
      <c r="D620" s="10">
        <v>85.66</v>
      </c>
      <c r="E620" s="10">
        <v>85.65</v>
      </c>
      <c r="F620" s="25">
        <v>85.45</v>
      </c>
      <c r="G620" s="10">
        <v>85.25</v>
      </c>
      <c r="H620" s="25">
        <v>84.6</v>
      </c>
      <c r="I620" s="10">
        <v>85.42</v>
      </c>
      <c r="J620" s="25">
        <v>86.3</v>
      </c>
      <c r="K620" s="25">
        <v>85.061740076883297</v>
      </c>
      <c r="L620" s="11">
        <v>85.046431952500001</v>
      </c>
      <c r="M620" s="11">
        <v>84.97</v>
      </c>
      <c r="N620" s="11">
        <v>85.04</v>
      </c>
      <c r="O620" s="11">
        <v>84.6</v>
      </c>
      <c r="P620" s="11">
        <v>84.3</v>
      </c>
      <c r="Q620" s="11">
        <v>84.29</v>
      </c>
      <c r="R620" s="11">
        <v>86.099000000000004</v>
      </c>
      <c r="S620" s="11">
        <v>85.01</v>
      </c>
      <c r="T620" s="11">
        <v>84.23</v>
      </c>
      <c r="U620" s="166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16</v>
      </c>
    </row>
    <row r="621" spans="1:65">
      <c r="A621" s="35"/>
      <c r="B621" s="19">
        <v>1</v>
      </c>
      <c r="C621" s="8">
        <v>4</v>
      </c>
      <c r="D621" s="10">
        <v>85.71</v>
      </c>
      <c r="E621" s="10">
        <v>85.6</v>
      </c>
      <c r="F621" s="25">
        <v>85.9</v>
      </c>
      <c r="G621" s="10">
        <v>85.07</v>
      </c>
      <c r="H621" s="25">
        <v>84.3</v>
      </c>
      <c r="I621" s="10">
        <v>85.36</v>
      </c>
      <c r="J621" s="25">
        <v>86.3</v>
      </c>
      <c r="K621" s="25">
        <v>85.097124641849277</v>
      </c>
      <c r="L621" s="11">
        <v>84.940831742399993</v>
      </c>
      <c r="M621" s="11">
        <v>85.33</v>
      </c>
      <c r="N621" s="11">
        <v>85.24</v>
      </c>
      <c r="O621" s="11">
        <v>86</v>
      </c>
      <c r="P621" s="11">
        <v>84.3</v>
      </c>
      <c r="Q621" s="11">
        <v>84.97</v>
      </c>
      <c r="R621" s="11">
        <v>85.466999999999999</v>
      </c>
      <c r="S621" s="11">
        <v>85.42</v>
      </c>
      <c r="T621" s="11">
        <v>83.57</v>
      </c>
      <c r="U621" s="166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85.161331909208471</v>
      </c>
    </row>
    <row r="622" spans="1:65">
      <c r="A622" s="35"/>
      <c r="B622" s="19">
        <v>1</v>
      </c>
      <c r="C622" s="8">
        <v>5</v>
      </c>
      <c r="D622" s="10">
        <v>85.82</v>
      </c>
      <c r="E622" s="10">
        <v>85.64</v>
      </c>
      <c r="F622" s="10">
        <v>85.3</v>
      </c>
      <c r="G622" s="10">
        <v>85.18</v>
      </c>
      <c r="H622" s="10">
        <v>85.1</v>
      </c>
      <c r="I622" s="10">
        <v>85.63</v>
      </c>
      <c r="J622" s="10">
        <v>86.2</v>
      </c>
      <c r="K622" s="10">
        <v>85.157075544818383</v>
      </c>
      <c r="L622" s="10">
        <v>85.54554225359999</v>
      </c>
      <c r="M622" s="10">
        <v>83.79</v>
      </c>
      <c r="N622" s="160">
        <v>86.79</v>
      </c>
      <c r="O622" s="10">
        <v>85.5</v>
      </c>
      <c r="P622" s="10">
        <v>84.3</v>
      </c>
      <c r="Q622" s="10">
        <v>84.37</v>
      </c>
      <c r="R622" s="10">
        <v>85.236999999999995</v>
      </c>
      <c r="S622" s="10">
        <v>85.06</v>
      </c>
      <c r="T622" s="10">
        <v>84.97</v>
      </c>
      <c r="U622" s="166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33</v>
      </c>
    </row>
    <row r="623" spans="1:65">
      <c r="A623" s="35"/>
      <c r="B623" s="19">
        <v>1</v>
      </c>
      <c r="C623" s="8">
        <v>6</v>
      </c>
      <c r="D623" s="10">
        <v>85.82</v>
      </c>
      <c r="E623" s="10">
        <v>85.6</v>
      </c>
      <c r="F623" s="10">
        <v>85.51</v>
      </c>
      <c r="G623" s="10">
        <v>85.45</v>
      </c>
      <c r="H623" s="10">
        <v>85.7</v>
      </c>
      <c r="I623" s="10">
        <v>85.6</v>
      </c>
      <c r="J623" s="10">
        <v>86.3</v>
      </c>
      <c r="K623" s="10">
        <v>84.995334323198492</v>
      </c>
      <c r="L623" s="10">
        <v>84.834788079999996</v>
      </c>
      <c r="M623" s="10">
        <v>83.55</v>
      </c>
      <c r="N623" s="10">
        <v>85.03</v>
      </c>
      <c r="O623" s="10">
        <v>85</v>
      </c>
      <c r="P623" s="10">
        <v>84.3</v>
      </c>
      <c r="Q623" s="10">
        <v>84.19</v>
      </c>
      <c r="R623" s="10">
        <v>85.802000000000007</v>
      </c>
      <c r="S623" s="10">
        <v>85.1</v>
      </c>
      <c r="T623" s="10">
        <v>84.73</v>
      </c>
      <c r="U623" s="166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2"/>
    </row>
    <row r="624" spans="1:65">
      <c r="A624" s="35"/>
      <c r="B624" s="20" t="s">
        <v>285</v>
      </c>
      <c r="C624" s="12"/>
      <c r="D624" s="26">
        <v>85.694999999999993</v>
      </c>
      <c r="E624" s="26">
        <v>85.63</v>
      </c>
      <c r="F624" s="26">
        <v>85.53166666666668</v>
      </c>
      <c r="G624" s="26">
        <v>85.213333333333324</v>
      </c>
      <c r="H624" s="26">
        <v>84.899999999999991</v>
      </c>
      <c r="I624" s="26">
        <v>85.65666666666668</v>
      </c>
      <c r="J624" s="26">
        <v>86.3</v>
      </c>
      <c r="K624" s="26">
        <v>85.078745186127776</v>
      </c>
      <c r="L624" s="26">
        <v>84.922563937083325</v>
      </c>
      <c r="M624" s="26">
        <v>84.553333333333342</v>
      </c>
      <c r="N624" s="26">
        <v>85.521666666666661</v>
      </c>
      <c r="O624" s="26">
        <v>85.333333333333329</v>
      </c>
      <c r="P624" s="26">
        <v>84.3</v>
      </c>
      <c r="Q624" s="26">
        <v>84.418333333333337</v>
      </c>
      <c r="R624" s="26">
        <v>85.688333333333333</v>
      </c>
      <c r="S624" s="26">
        <v>85.053333333333342</v>
      </c>
      <c r="T624" s="26">
        <v>82.741666666666674</v>
      </c>
      <c r="U624" s="166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62"/>
    </row>
    <row r="625" spans="1:65">
      <c r="A625" s="35"/>
      <c r="B625" s="3" t="s">
        <v>286</v>
      </c>
      <c r="C625" s="33"/>
      <c r="D625" s="11">
        <v>85.685000000000002</v>
      </c>
      <c r="E625" s="11">
        <v>85.634999999999991</v>
      </c>
      <c r="F625" s="11">
        <v>85.48</v>
      </c>
      <c r="G625" s="11">
        <v>85.215000000000003</v>
      </c>
      <c r="H625" s="11">
        <v>84.85</v>
      </c>
      <c r="I625" s="11">
        <v>85.614999999999995</v>
      </c>
      <c r="J625" s="11">
        <v>86.3</v>
      </c>
      <c r="K625" s="11">
        <v>85.07943235936628</v>
      </c>
      <c r="L625" s="11">
        <v>84.902686858799996</v>
      </c>
      <c r="M625" s="11">
        <v>84.734999999999999</v>
      </c>
      <c r="N625" s="11">
        <v>85.33</v>
      </c>
      <c r="O625" s="11">
        <v>85.35</v>
      </c>
      <c r="P625" s="11">
        <v>84.3</v>
      </c>
      <c r="Q625" s="11">
        <v>84.330000000000013</v>
      </c>
      <c r="R625" s="11">
        <v>85.634500000000003</v>
      </c>
      <c r="S625" s="11">
        <v>85.034999999999997</v>
      </c>
      <c r="T625" s="11">
        <v>83.9</v>
      </c>
      <c r="U625" s="166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62"/>
    </row>
    <row r="626" spans="1:65">
      <c r="A626" s="35"/>
      <c r="B626" s="3" t="s">
        <v>287</v>
      </c>
      <c r="C626" s="33"/>
      <c r="D626" s="27">
        <v>0.11519548602267188</v>
      </c>
      <c r="E626" s="27">
        <v>2.5298221281349866E-2</v>
      </c>
      <c r="F626" s="27">
        <v>0.23710054126186075</v>
      </c>
      <c r="G626" s="27">
        <v>0.14841383583300935</v>
      </c>
      <c r="H626" s="27">
        <v>0.48579831205964641</v>
      </c>
      <c r="I626" s="27">
        <v>0.27572933588333726</v>
      </c>
      <c r="J626" s="27">
        <v>6.3245553203368485E-2</v>
      </c>
      <c r="K626" s="27">
        <v>5.4474368857814773E-2</v>
      </c>
      <c r="L626" s="27">
        <v>0.39960050851914769</v>
      </c>
      <c r="M626" s="27">
        <v>0.74320028704694874</v>
      </c>
      <c r="N626" s="27">
        <v>0.66028529187516283</v>
      </c>
      <c r="O626" s="27">
        <v>0.50464508980735034</v>
      </c>
      <c r="P626" s="27">
        <v>0</v>
      </c>
      <c r="Q626" s="27">
        <v>0.39102003358736886</v>
      </c>
      <c r="R626" s="27">
        <v>0.35863054341016326</v>
      </c>
      <c r="S626" s="27">
        <v>0.20490648273460629</v>
      </c>
      <c r="T626" s="27">
        <v>3.6211512902206477</v>
      </c>
      <c r="U626" s="233"/>
      <c r="V626" s="234"/>
      <c r="W626" s="234"/>
      <c r="X626" s="234"/>
      <c r="Y626" s="234"/>
      <c r="Z626" s="234"/>
      <c r="AA626" s="234"/>
      <c r="AB626" s="234"/>
      <c r="AC626" s="234"/>
      <c r="AD626" s="234"/>
      <c r="AE626" s="234"/>
      <c r="AF626" s="234"/>
      <c r="AG626" s="234"/>
      <c r="AH626" s="234"/>
      <c r="AI626" s="234"/>
      <c r="AJ626" s="234"/>
      <c r="AK626" s="234"/>
      <c r="AL626" s="234"/>
      <c r="AM626" s="234"/>
      <c r="AN626" s="234"/>
      <c r="AO626" s="234"/>
      <c r="AP626" s="234"/>
      <c r="AQ626" s="234"/>
      <c r="AR626" s="234"/>
      <c r="AS626" s="234"/>
      <c r="AT626" s="234"/>
      <c r="AU626" s="234"/>
      <c r="AV626" s="234"/>
      <c r="AW626" s="234"/>
      <c r="AX626" s="234"/>
      <c r="AY626" s="234"/>
      <c r="AZ626" s="234"/>
      <c r="BA626" s="234"/>
      <c r="BB626" s="234"/>
      <c r="BC626" s="234"/>
      <c r="BD626" s="234"/>
      <c r="BE626" s="234"/>
      <c r="BF626" s="234"/>
      <c r="BG626" s="234"/>
      <c r="BH626" s="234"/>
      <c r="BI626" s="234"/>
      <c r="BJ626" s="234"/>
      <c r="BK626" s="234"/>
      <c r="BL626" s="234"/>
      <c r="BM626" s="63"/>
    </row>
    <row r="627" spans="1:65">
      <c r="A627" s="35"/>
      <c r="B627" s="3" t="s">
        <v>86</v>
      </c>
      <c r="C627" s="33"/>
      <c r="D627" s="13">
        <v>1.3442497931346273E-3</v>
      </c>
      <c r="E627" s="13">
        <v>2.9543642743606061E-4</v>
      </c>
      <c r="F627" s="13">
        <v>2.7720790498083833E-3</v>
      </c>
      <c r="G627" s="13">
        <v>1.7416738675443127E-3</v>
      </c>
      <c r="H627" s="13">
        <v>5.7220060313268135E-3</v>
      </c>
      <c r="I627" s="13">
        <v>3.2190061394326637E-3</v>
      </c>
      <c r="J627" s="13">
        <v>7.328569316728677E-4</v>
      </c>
      <c r="K627" s="13">
        <v>6.4028176178010799E-4</v>
      </c>
      <c r="L627" s="13">
        <v>4.7054691944440133E-3</v>
      </c>
      <c r="M627" s="13">
        <v>8.7897219157172836E-3</v>
      </c>
      <c r="N627" s="13">
        <v>7.7206784854734227E-3</v>
      </c>
      <c r="O627" s="13">
        <v>5.9138096461798873E-3</v>
      </c>
      <c r="P627" s="13">
        <v>0</v>
      </c>
      <c r="Q627" s="13">
        <v>4.6319326400746539E-3</v>
      </c>
      <c r="R627" s="13">
        <v>4.1852902193238667E-3</v>
      </c>
      <c r="S627" s="13">
        <v>2.4091528774252188E-3</v>
      </c>
      <c r="T627" s="13">
        <v>4.3764543743224665E-2</v>
      </c>
      <c r="U627" s="166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2"/>
    </row>
    <row r="628" spans="1:65">
      <c r="A628" s="35"/>
      <c r="B628" s="3" t="s">
        <v>288</v>
      </c>
      <c r="C628" s="33"/>
      <c r="D628" s="13">
        <v>6.2665540665858277E-3</v>
      </c>
      <c r="E628" s="13">
        <v>5.5032968635480017E-3</v>
      </c>
      <c r="F628" s="13">
        <v>4.3486257102345327E-3</v>
      </c>
      <c r="G628" s="13">
        <v>6.1062248510035388E-4</v>
      </c>
      <c r="H628" s="13">
        <v>-3.0686686474923341E-3</v>
      </c>
      <c r="I628" s="13">
        <v>5.8164280237689159E-3</v>
      </c>
      <c r="J628" s="13">
        <v>1.3370717264092002E-2</v>
      </c>
      <c r="K628" s="13">
        <v>-9.6976786564051398E-4</v>
      </c>
      <c r="L628" s="13">
        <v>-2.8037134550654708E-3</v>
      </c>
      <c r="M628" s="13">
        <v>-7.1393737303606652E-3</v>
      </c>
      <c r="N628" s="13">
        <v>4.2312015251517732E-3</v>
      </c>
      <c r="O628" s="13">
        <v>2.0197127060932463E-3</v>
      </c>
      <c r="P628" s="13">
        <v>-1.0114119752457018E-2</v>
      </c>
      <c r="Q628" s="13">
        <v>-8.724600228977808E-3</v>
      </c>
      <c r="R628" s="13">
        <v>6.1882712765308767E-3</v>
      </c>
      <c r="S628" s="13">
        <v>-1.2681644762233546E-3</v>
      </c>
      <c r="T628" s="13">
        <v>-2.8412721927851381E-2</v>
      </c>
      <c r="U628" s="166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2"/>
    </row>
    <row r="629" spans="1:65">
      <c r="A629" s="35"/>
      <c r="B629" s="53" t="s">
        <v>289</v>
      </c>
      <c r="C629" s="54"/>
      <c r="D629" s="52">
        <v>0.78</v>
      </c>
      <c r="E629" s="52">
        <v>0.67</v>
      </c>
      <c r="F629" s="52">
        <v>0.52</v>
      </c>
      <c r="G629" s="52">
        <v>0</v>
      </c>
      <c r="H629" s="52">
        <v>0.51</v>
      </c>
      <c r="I629" s="52">
        <v>0.72</v>
      </c>
      <c r="J629" s="52">
        <v>1.76</v>
      </c>
      <c r="K629" s="52">
        <v>0.22</v>
      </c>
      <c r="L629" s="52">
        <v>0.47</v>
      </c>
      <c r="M629" s="52">
        <v>1.07</v>
      </c>
      <c r="N629" s="52">
        <v>0.5</v>
      </c>
      <c r="O629" s="52">
        <v>0.19</v>
      </c>
      <c r="P629" s="52">
        <v>1.48</v>
      </c>
      <c r="Q629" s="52">
        <v>1.29</v>
      </c>
      <c r="R629" s="52">
        <v>0.77</v>
      </c>
      <c r="S629" s="52">
        <v>0.26</v>
      </c>
      <c r="T629" s="52">
        <v>4</v>
      </c>
      <c r="U629" s="166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2"/>
    </row>
    <row r="630" spans="1:65">
      <c r="B630" s="36"/>
      <c r="C630" s="20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BM630" s="62"/>
    </row>
    <row r="631" spans="1:65" ht="19.5">
      <c r="B631" s="37" t="s">
        <v>622</v>
      </c>
      <c r="BM631" s="32" t="s">
        <v>291</v>
      </c>
    </row>
    <row r="632" spans="1:65" ht="19.5">
      <c r="A632" s="28" t="s">
        <v>330</v>
      </c>
      <c r="B632" s="18" t="s">
        <v>115</v>
      </c>
      <c r="C632" s="15" t="s">
        <v>116</v>
      </c>
      <c r="D632" s="16" t="s">
        <v>243</v>
      </c>
      <c r="E632" s="16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244</v>
      </c>
      <c r="C633" s="8" t="s">
        <v>244</v>
      </c>
      <c r="D633" s="164" t="s">
        <v>251</v>
      </c>
      <c r="E633" s="16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101</v>
      </c>
      <c r="E634" s="16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1</v>
      </c>
    </row>
    <row r="635" spans="1:65">
      <c r="A635" s="35"/>
      <c r="B635" s="19"/>
      <c r="C635" s="8"/>
      <c r="D635" s="29"/>
      <c r="E635" s="16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1</v>
      </c>
    </row>
    <row r="636" spans="1:65">
      <c r="A636" s="35"/>
      <c r="B636" s="18">
        <v>1</v>
      </c>
      <c r="C636" s="14">
        <v>1</v>
      </c>
      <c r="D636" s="258" t="s">
        <v>97</v>
      </c>
      <c r="E636" s="236"/>
      <c r="F636" s="237"/>
      <c r="G636" s="237"/>
      <c r="H636" s="237"/>
      <c r="I636" s="237"/>
      <c r="J636" s="237"/>
      <c r="K636" s="237"/>
      <c r="L636" s="237"/>
      <c r="M636" s="237"/>
      <c r="N636" s="237"/>
      <c r="O636" s="237"/>
      <c r="P636" s="237"/>
      <c r="Q636" s="237"/>
      <c r="R636" s="237"/>
      <c r="S636" s="237"/>
      <c r="T636" s="237"/>
      <c r="U636" s="237"/>
      <c r="V636" s="237"/>
      <c r="W636" s="237"/>
      <c r="X636" s="237"/>
      <c r="Y636" s="237"/>
      <c r="Z636" s="237"/>
      <c r="AA636" s="237"/>
      <c r="AB636" s="237"/>
      <c r="AC636" s="237"/>
      <c r="AD636" s="237"/>
      <c r="AE636" s="237"/>
      <c r="AF636" s="237"/>
      <c r="AG636" s="237"/>
      <c r="AH636" s="237"/>
      <c r="AI636" s="237"/>
      <c r="AJ636" s="237"/>
      <c r="AK636" s="237"/>
      <c r="AL636" s="237"/>
      <c r="AM636" s="237"/>
      <c r="AN636" s="237"/>
      <c r="AO636" s="237"/>
      <c r="AP636" s="237"/>
      <c r="AQ636" s="237"/>
      <c r="AR636" s="237"/>
      <c r="AS636" s="237"/>
      <c r="AT636" s="237"/>
      <c r="AU636" s="237"/>
      <c r="AV636" s="237"/>
      <c r="AW636" s="237"/>
      <c r="AX636" s="237"/>
      <c r="AY636" s="237"/>
      <c r="AZ636" s="237"/>
      <c r="BA636" s="237"/>
      <c r="BB636" s="237"/>
      <c r="BC636" s="237"/>
      <c r="BD636" s="237"/>
      <c r="BE636" s="237"/>
      <c r="BF636" s="237"/>
      <c r="BG636" s="237"/>
      <c r="BH636" s="237"/>
      <c r="BI636" s="237"/>
      <c r="BJ636" s="237"/>
      <c r="BK636" s="237"/>
      <c r="BL636" s="237"/>
      <c r="BM636" s="238">
        <v>1</v>
      </c>
    </row>
    <row r="637" spans="1:65">
      <c r="A637" s="35"/>
      <c r="B637" s="19">
        <v>1</v>
      </c>
      <c r="C637" s="8">
        <v>2</v>
      </c>
      <c r="D637" s="259" t="s">
        <v>97</v>
      </c>
      <c r="E637" s="236"/>
      <c r="F637" s="237"/>
      <c r="G637" s="237"/>
      <c r="H637" s="237"/>
      <c r="I637" s="237"/>
      <c r="J637" s="237"/>
      <c r="K637" s="237"/>
      <c r="L637" s="237"/>
      <c r="M637" s="237"/>
      <c r="N637" s="237"/>
      <c r="O637" s="237"/>
      <c r="P637" s="237"/>
      <c r="Q637" s="237"/>
      <c r="R637" s="237"/>
      <c r="S637" s="237"/>
      <c r="T637" s="237"/>
      <c r="U637" s="237"/>
      <c r="V637" s="237"/>
      <c r="W637" s="237"/>
      <c r="X637" s="237"/>
      <c r="Y637" s="237"/>
      <c r="Z637" s="237"/>
      <c r="AA637" s="237"/>
      <c r="AB637" s="237"/>
      <c r="AC637" s="237"/>
      <c r="AD637" s="237"/>
      <c r="AE637" s="237"/>
      <c r="AF637" s="237"/>
      <c r="AG637" s="237"/>
      <c r="AH637" s="237"/>
      <c r="AI637" s="237"/>
      <c r="AJ637" s="237"/>
      <c r="AK637" s="237"/>
      <c r="AL637" s="237"/>
      <c r="AM637" s="237"/>
      <c r="AN637" s="237"/>
      <c r="AO637" s="237"/>
      <c r="AP637" s="237"/>
      <c r="AQ637" s="237"/>
      <c r="AR637" s="237"/>
      <c r="AS637" s="237"/>
      <c r="AT637" s="237"/>
      <c r="AU637" s="237"/>
      <c r="AV637" s="237"/>
      <c r="AW637" s="237"/>
      <c r="AX637" s="237"/>
      <c r="AY637" s="237"/>
      <c r="AZ637" s="237"/>
      <c r="BA637" s="237"/>
      <c r="BB637" s="237"/>
      <c r="BC637" s="237"/>
      <c r="BD637" s="237"/>
      <c r="BE637" s="237"/>
      <c r="BF637" s="237"/>
      <c r="BG637" s="237"/>
      <c r="BH637" s="237"/>
      <c r="BI637" s="237"/>
      <c r="BJ637" s="237"/>
      <c r="BK637" s="237"/>
      <c r="BL637" s="237"/>
      <c r="BM637" s="238">
        <v>34</v>
      </c>
    </row>
    <row r="638" spans="1:65">
      <c r="A638" s="35"/>
      <c r="B638" s="19">
        <v>1</v>
      </c>
      <c r="C638" s="8">
        <v>3</v>
      </c>
      <c r="D638" s="259" t="s">
        <v>97</v>
      </c>
      <c r="E638" s="236"/>
      <c r="F638" s="237"/>
      <c r="G638" s="237"/>
      <c r="H638" s="237"/>
      <c r="I638" s="237"/>
      <c r="J638" s="237"/>
      <c r="K638" s="237"/>
      <c r="L638" s="237"/>
      <c r="M638" s="237"/>
      <c r="N638" s="237"/>
      <c r="O638" s="237"/>
      <c r="P638" s="237"/>
      <c r="Q638" s="237"/>
      <c r="R638" s="237"/>
      <c r="S638" s="237"/>
      <c r="T638" s="237"/>
      <c r="U638" s="237"/>
      <c r="V638" s="237"/>
      <c r="W638" s="237"/>
      <c r="X638" s="237"/>
      <c r="Y638" s="237"/>
      <c r="Z638" s="237"/>
      <c r="AA638" s="237"/>
      <c r="AB638" s="237"/>
      <c r="AC638" s="237"/>
      <c r="AD638" s="237"/>
      <c r="AE638" s="237"/>
      <c r="AF638" s="237"/>
      <c r="AG638" s="237"/>
      <c r="AH638" s="237"/>
      <c r="AI638" s="237"/>
      <c r="AJ638" s="237"/>
      <c r="AK638" s="237"/>
      <c r="AL638" s="237"/>
      <c r="AM638" s="237"/>
      <c r="AN638" s="237"/>
      <c r="AO638" s="237"/>
      <c r="AP638" s="237"/>
      <c r="AQ638" s="237"/>
      <c r="AR638" s="237"/>
      <c r="AS638" s="237"/>
      <c r="AT638" s="237"/>
      <c r="AU638" s="237"/>
      <c r="AV638" s="237"/>
      <c r="AW638" s="237"/>
      <c r="AX638" s="237"/>
      <c r="AY638" s="237"/>
      <c r="AZ638" s="237"/>
      <c r="BA638" s="237"/>
      <c r="BB638" s="237"/>
      <c r="BC638" s="237"/>
      <c r="BD638" s="237"/>
      <c r="BE638" s="237"/>
      <c r="BF638" s="237"/>
      <c r="BG638" s="237"/>
      <c r="BH638" s="237"/>
      <c r="BI638" s="237"/>
      <c r="BJ638" s="237"/>
      <c r="BK638" s="237"/>
      <c r="BL638" s="237"/>
      <c r="BM638" s="238">
        <v>16</v>
      </c>
    </row>
    <row r="639" spans="1:65">
      <c r="A639" s="35"/>
      <c r="B639" s="19">
        <v>1</v>
      </c>
      <c r="C639" s="8">
        <v>4</v>
      </c>
      <c r="D639" s="259" t="s">
        <v>97</v>
      </c>
      <c r="E639" s="236"/>
      <c r="F639" s="237"/>
      <c r="G639" s="237"/>
      <c r="H639" s="237"/>
      <c r="I639" s="237"/>
      <c r="J639" s="237"/>
      <c r="K639" s="237"/>
      <c r="L639" s="237"/>
      <c r="M639" s="237"/>
      <c r="N639" s="237"/>
      <c r="O639" s="237"/>
      <c r="P639" s="237"/>
      <c r="Q639" s="237"/>
      <c r="R639" s="237"/>
      <c r="S639" s="237"/>
      <c r="T639" s="237"/>
      <c r="U639" s="237"/>
      <c r="V639" s="237"/>
      <c r="W639" s="237"/>
      <c r="X639" s="237"/>
      <c r="Y639" s="237"/>
      <c r="Z639" s="237"/>
      <c r="AA639" s="237"/>
      <c r="AB639" s="237"/>
      <c r="AC639" s="237"/>
      <c r="AD639" s="237"/>
      <c r="AE639" s="237"/>
      <c r="AF639" s="237"/>
      <c r="AG639" s="237"/>
      <c r="AH639" s="237"/>
      <c r="AI639" s="237"/>
      <c r="AJ639" s="237"/>
      <c r="AK639" s="237"/>
      <c r="AL639" s="237"/>
      <c r="AM639" s="237"/>
      <c r="AN639" s="237"/>
      <c r="AO639" s="237"/>
      <c r="AP639" s="237"/>
      <c r="AQ639" s="237"/>
      <c r="AR639" s="237"/>
      <c r="AS639" s="237"/>
      <c r="AT639" s="237"/>
      <c r="AU639" s="237"/>
      <c r="AV639" s="237"/>
      <c r="AW639" s="237"/>
      <c r="AX639" s="237"/>
      <c r="AY639" s="237"/>
      <c r="AZ639" s="237"/>
      <c r="BA639" s="237"/>
      <c r="BB639" s="237"/>
      <c r="BC639" s="237"/>
      <c r="BD639" s="237"/>
      <c r="BE639" s="237"/>
      <c r="BF639" s="237"/>
      <c r="BG639" s="237"/>
      <c r="BH639" s="237"/>
      <c r="BI639" s="237"/>
      <c r="BJ639" s="237"/>
      <c r="BK639" s="237"/>
      <c r="BL639" s="237"/>
      <c r="BM639" s="238" t="s">
        <v>97</v>
      </c>
    </row>
    <row r="640" spans="1:65">
      <c r="A640" s="35"/>
      <c r="B640" s="19">
        <v>1</v>
      </c>
      <c r="C640" s="8">
        <v>5</v>
      </c>
      <c r="D640" s="259" t="s">
        <v>97</v>
      </c>
      <c r="E640" s="236"/>
      <c r="F640" s="237"/>
      <c r="G640" s="237"/>
      <c r="H640" s="237"/>
      <c r="I640" s="237"/>
      <c r="J640" s="237"/>
      <c r="K640" s="237"/>
      <c r="L640" s="237"/>
      <c r="M640" s="237"/>
      <c r="N640" s="237"/>
      <c r="O640" s="237"/>
      <c r="P640" s="237"/>
      <c r="Q640" s="237"/>
      <c r="R640" s="237"/>
      <c r="S640" s="237"/>
      <c r="T640" s="237"/>
      <c r="U640" s="237"/>
      <c r="V640" s="237"/>
      <c r="W640" s="237"/>
      <c r="X640" s="237"/>
      <c r="Y640" s="237"/>
      <c r="Z640" s="237"/>
      <c r="AA640" s="237"/>
      <c r="AB640" s="237"/>
      <c r="AC640" s="237"/>
      <c r="AD640" s="237"/>
      <c r="AE640" s="237"/>
      <c r="AF640" s="237"/>
      <c r="AG640" s="237"/>
      <c r="AH640" s="237"/>
      <c r="AI640" s="237"/>
      <c r="AJ640" s="237"/>
      <c r="AK640" s="237"/>
      <c r="AL640" s="237"/>
      <c r="AM640" s="237"/>
      <c r="AN640" s="237"/>
      <c r="AO640" s="237"/>
      <c r="AP640" s="237"/>
      <c r="AQ640" s="237"/>
      <c r="AR640" s="237"/>
      <c r="AS640" s="237"/>
      <c r="AT640" s="237"/>
      <c r="AU640" s="237"/>
      <c r="AV640" s="237"/>
      <c r="AW640" s="237"/>
      <c r="AX640" s="237"/>
      <c r="AY640" s="237"/>
      <c r="AZ640" s="237"/>
      <c r="BA640" s="237"/>
      <c r="BB640" s="237"/>
      <c r="BC640" s="237"/>
      <c r="BD640" s="237"/>
      <c r="BE640" s="237"/>
      <c r="BF640" s="237"/>
      <c r="BG640" s="237"/>
      <c r="BH640" s="237"/>
      <c r="BI640" s="237"/>
      <c r="BJ640" s="237"/>
      <c r="BK640" s="237"/>
      <c r="BL640" s="237"/>
      <c r="BM640" s="238">
        <v>40</v>
      </c>
    </row>
    <row r="641" spans="1:65">
      <c r="A641" s="35"/>
      <c r="B641" s="19">
        <v>1</v>
      </c>
      <c r="C641" s="8">
        <v>6</v>
      </c>
      <c r="D641" s="259" t="s">
        <v>97</v>
      </c>
      <c r="E641" s="236"/>
      <c r="F641" s="237"/>
      <c r="G641" s="237"/>
      <c r="H641" s="237"/>
      <c r="I641" s="237"/>
      <c r="J641" s="237"/>
      <c r="K641" s="237"/>
      <c r="L641" s="237"/>
      <c r="M641" s="237"/>
      <c r="N641" s="237"/>
      <c r="O641" s="237"/>
      <c r="P641" s="237"/>
      <c r="Q641" s="237"/>
      <c r="R641" s="237"/>
      <c r="S641" s="237"/>
      <c r="T641" s="237"/>
      <c r="U641" s="237"/>
      <c r="V641" s="237"/>
      <c r="W641" s="237"/>
      <c r="X641" s="237"/>
      <c r="Y641" s="237"/>
      <c r="Z641" s="237"/>
      <c r="AA641" s="237"/>
      <c r="AB641" s="237"/>
      <c r="AC641" s="237"/>
      <c r="AD641" s="237"/>
      <c r="AE641" s="237"/>
      <c r="AF641" s="237"/>
      <c r="AG641" s="237"/>
      <c r="AH641" s="237"/>
      <c r="AI641" s="237"/>
      <c r="AJ641" s="237"/>
      <c r="AK641" s="237"/>
      <c r="AL641" s="237"/>
      <c r="AM641" s="237"/>
      <c r="AN641" s="237"/>
      <c r="AO641" s="237"/>
      <c r="AP641" s="237"/>
      <c r="AQ641" s="237"/>
      <c r="AR641" s="237"/>
      <c r="AS641" s="237"/>
      <c r="AT641" s="237"/>
      <c r="AU641" s="237"/>
      <c r="AV641" s="237"/>
      <c r="AW641" s="237"/>
      <c r="AX641" s="237"/>
      <c r="AY641" s="237"/>
      <c r="AZ641" s="237"/>
      <c r="BA641" s="237"/>
      <c r="BB641" s="237"/>
      <c r="BC641" s="237"/>
      <c r="BD641" s="237"/>
      <c r="BE641" s="237"/>
      <c r="BF641" s="237"/>
      <c r="BG641" s="237"/>
      <c r="BH641" s="237"/>
      <c r="BI641" s="237"/>
      <c r="BJ641" s="237"/>
      <c r="BK641" s="237"/>
      <c r="BL641" s="237"/>
      <c r="BM641" s="240"/>
    </row>
    <row r="642" spans="1:65">
      <c r="A642" s="35"/>
      <c r="B642" s="20" t="s">
        <v>285</v>
      </c>
      <c r="C642" s="12"/>
      <c r="D642" s="241" t="s">
        <v>699</v>
      </c>
      <c r="E642" s="236"/>
      <c r="F642" s="237"/>
      <c r="G642" s="237"/>
      <c r="H642" s="237"/>
      <c r="I642" s="237"/>
      <c r="J642" s="237"/>
      <c r="K642" s="237"/>
      <c r="L642" s="237"/>
      <c r="M642" s="237"/>
      <c r="N642" s="237"/>
      <c r="O642" s="237"/>
      <c r="P642" s="237"/>
      <c r="Q642" s="237"/>
      <c r="R642" s="237"/>
      <c r="S642" s="237"/>
      <c r="T642" s="237"/>
      <c r="U642" s="237"/>
      <c r="V642" s="237"/>
      <c r="W642" s="237"/>
      <c r="X642" s="237"/>
      <c r="Y642" s="237"/>
      <c r="Z642" s="237"/>
      <c r="AA642" s="237"/>
      <c r="AB642" s="237"/>
      <c r="AC642" s="237"/>
      <c r="AD642" s="237"/>
      <c r="AE642" s="237"/>
      <c r="AF642" s="237"/>
      <c r="AG642" s="237"/>
      <c r="AH642" s="237"/>
      <c r="AI642" s="237"/>
      <c r="AJ642" s="237"/>
      <c r="AK642" s="237"/>
      <c r="AL642" s="237"/>
      <c r="AM642" s="237"/>
      <c r="AN642" s="237"/>
      <c r="AO642" s="237"/>
      <c r="AP642" s="237"/>
      <c r="AQ642" s="237"/>
      <c r="AR642" s="237"/>
      <c r="AS642" s="237"/>
      <c r="AT642" s="237"/>
      <c r="AU642" s="237"/>
      <c r="AV642" s="237"/>
      <c r="AW642" s="237"/>
      <c r="AX642" s="237"/>
      <c r="AY642" s="237"/>
      <c r="AZ642" s="237"/>
      <c r="BA642" s="237"/>
      <c r="BB642" s="237"/>
      <c r="BC642" s="237"/>
      <c r="BD642" s="237"/>
      <c r="BE642" s="237"/>
      <c r="BF642" s="237"/>
      <c r="BG642" s="237"/>
      <c r="BH642" s="237"/>
      <c r="BI642" s="237"/>
      <c r="BJ642" s="237"/>
      <c r="BK642" s="237"/>
      <c r="BL642" s="237"/>
      <c r="BM642" s="240"/>
    </row>
    <row r="643" spans="1:65">
      <c r="A643" s="35"/>
      <c r="B643" s="3" t="s">
        <v>286</v>
      </c>
      <c r="C643" s="33"/>
      <c r="D643" s="242" t="s">
        <v>699</v>
      </c>
      <c r="E643" s="236"/>
      <c r="F643" s="237"/>
      <c r="G643" s="237"/>
      <c r="H643" s="237"/>
      <c r="I643" s="237"/>
      <c r="J643" s="237"/>
      <c r="K643" s="237"/>
      <c r="L643" s="237"/>
      <c r="M643" s="237"/>
      <c r="N643" s="237"/>
      <c r="O643" s="237"/>
      <c r="P643" s="237"/>
      <c r="Q643" s="237"/>
      <c r="R643" s="237"/>
      <c r="S643" s="237"/>
      <c r="T643" s="237"/>
      <c r="U643" s="237"/>
      <c r="V643" s="237"/>
      <c r="W643" s="237"/>
      <c r="X643" s="237"/>
      <c r="Y643" s="237"/>
      <c r="Z643" s="237"/>
      <c r="AA643" s="237"/>
      <c r="AB643" s="237"/>
      <c r="AC643" s="237"/>
      <c r="AD643" s="237"/>
      <c r="AE643" s="237"/>
      <c r="AF643" s="237"/>
      <c r="AG643" s="237"/>
      <c r="AH643" s="237"/>
      <c r="AI643" s="237"/>
      <c r="AJ643" s="237"/>
      <c r="AK643" s="237"/>
      <c r="AL643" s="237"/>
      <c r="AM643" s="237"/>
      <c r="AN643" s="237"/>
      <c r="AO643" s="237"/>
      <c r="AP643" s="237"/>
      <c r="AQ643" s="237"/>
      <c r="AR643" s="237"/>
      <c r="AS643" s="237"/>
      <c r="AT643" s="237"/>
      <c r="AU643" s="237"/>
      <c r="AV643" s="237"/>
      <c r="AW643" s="237"/>
      <c r="AX643" s="237"/>
      <c r="AY643" s="237"/>
      <c r="AZ643" s="237"/>
      <c r="BA643" s="237"/>
      <c r="BB643" s="237"/>
      <c r="BC643" s="237"/>
      <c r="BD643" s="237"/>
      <c r="BE643" s="237"/>
      <c r="BF643" s="237"/>
      <c r="BG643" s="237"/>
      <c r="BH643" s="237"/>
      <c r="BI643" s="237"/>
      <c r="BJ643" s="237"/>
      <c r="BK643" s="237"/>
      <c r="BL643" s="237"/>
      <c r="BM643" s="240"/>
    </row>
    <row r="644" spans="1:65">
      <c r="A644" s="35"/>
      <c r="B644" s="3" t="s">
        <v>287</v>
      </c>
      <c r="C644" s="33"/>
      <c r="D644" s="242" t="s">
        <v>699</v>
      </c>
      <c r="E644" s="236"/>
      <c r="F644" s="237"/>
      <c r="G644" s="237"/>
      <c r="H644" s="237"/>
      <c r="I644" s="237"/>
      <c r="J644" s="237"/>
      <c r="K644" s="237"/>
      <c r="L644" s="237"/>
      <c r="M644" s="237"/>
      <c r="N644" s="237"/>
      <c r="O644" s="237"/>
      <c r="P644" s="237"/>
      <c r="Q644" s="237"/>
      <c r="R644" s="237"/>
      <c r="S644" s="237"/>
      <c r="T644" s="237"/>
      <c r="U644" s="237"/>
      <c r="V644" s="237"/>
      <c r="W644" s="237"/>
      <c r="X644" s="237"/>
      <c r="Y644" s="237"/>
      <c r="Z644" s="237"/>
      <c r="AA644" s="237"/>
      <c r="AB644" s="237"/>
      <c r="AC644" s="237"/>
      <c r="AD644" s="237"/>
      <c r="AE644" s="237"/>
      <c r="AF644" s="237"/>
      <c r="AG644" s="237"/>
      <c r="AH644" s="237"/>
      <c r="AI644" s="237"/>
      <c r="AJ644" s="237"/>
      <c r="AK644" s="237"/>
      <c r="AL644" s="237"/>
      <c r="AM644" s="237"/>
      <c r="AN644" s="237"/>
      <c r="AO644" s="237"/>
      <c r="AP644" s="237"/>
      <c r="AQ644" s="237"/>
      <c r="AR644" s="237"/>
      <c r="AS644" s="237"/>
      <c r="AT644" s="237"/>
      <c r="AU644" s="237"/>
      <c r="AV644" s="237"/>
      <c r="AW644" s="237"/>
      <c r="AX644" s="237"/>
      <c r="AY644" s="237"/>
      <c r="AZ644" s="237"/>
      <c r="BA644" s="237"/>
      <c r="BB644" s="237"/>
      <c r="BC644" s="237"/>
      <c r="BD644" s="237"/>
      <c r="BE644" s="237"/>
      <c r="BF644" s="237"/>
      <c r="BG644" s="237"/>
      <c r="BH644" s="237"/>
      <c r="BI644" s="237"/>
      <c r="BJ644" s="237"/>
      <c r="BK644" s="237"/>
      <c r="BL644" s="237"/>
      <c r="BM644" s="240"/>
    </row>
    <row r="645" spans="1:65">
      <c r="A645" s="35"/>
      <c r="B645" s="3" t="s">
        <v>86</v>
      </c>
      <c r="C645" s="33"/>
      <c r="D645" s="13" t="s">
        <v>699</v>
      </c>
      <c r="E645" s="166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2"/>
    </row>
    <row r="646" spans="1:65">
      <c r="A646" s="35"/>
      <c r="B646" s="3" t="s">
        <v>288</v>
      </c>
      <c r="C646" s="33"/>
      <c r="D646" s="13" t="s">
        <v>699</v>
      </c>
      <c r="E646" s="16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2"/>
    </row>
    <row r="647" spans="1:65">
      <c r="A647" s="35"/>
      <c r="B647" s="53" t="s">
        <v>289</v>
      </c>
      <c r="C647" s="54"/>
      <c r="D647" s="52" t="s">
        <v>290</v>
      </c>
      <c r="E647" s="16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62"/>
    </row>
    <row r="648" spans="1:65">
      <c r="B648" s="36"/>
      <c r="C648" s="20"/>
      <c r="D648" s="31"/>
      <c r="BM648" s="62"/>
    </row>
    <row r="649" spans="1:65" ht="15">
      <c r="B649" s="37" t="s">
        <v>623</v>
      </c>
      <c r="BM649" s="32" t="s">
        <v>291</v>
      </c>
    </row>
    <row r="650" spans="1:65" ht="15">
      <c r="A650" s="28" t="s">
        <v>15</v>
      </c>
      <c r="B650" s="18" t="s">
        <v>115</v>
      </c>
      <c r="C650" s="15" t="s">
        <v>116</v>
      </c>
      <c r="D650" s="16" t="s">
        <v>243</v>
      </c>
      <c r="E650" s="17" t="s">
        <v>243</v>
      </c>
      <c r="F650" s="17" t="s">
        <v>243</v>
      </c>
      <c r="G650" s="17" t="s">
        <v>243</v>
      </c>
      <c r="H650" s="17" t="s">
        <v>243</v>
      </c>
      <c r="I650" s="166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>
        <v>1</v>
      </c>
    </row>
    <row r="651" spans="1:65">
      <c r="A651" s="35"/>
      <c r="B651" s="19" t="s">
        <v>244</v>
      </c>
      <c r="C651" s="8" t="s">
        <v>244</v>
      </c>
      <c r="D651" s="164" t="s">
        <v>251</v>
      </c>
      <c r="E651" s="165" t="s">
        <v>307</v>
      </c>
      <c r="F651" s="165" t="s">
        <v>265</v>
      </c>
      <c r="G651" s="165" t="s">
        <v>267</v>
      </c>
      <c r="H651" s="165" t="s">
        <v>275</v>
      </c>
      <c r="I651" s="166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 t="s">
        <v>3</v>
      </c>
    </row>
    <row r="652" spans="1:65">
      <c r="A652" s="35"/>
      <c r="B652" s="19"/>
      <c r="C652" s="8"/>
      <c r="D652" s="9" t="s">
        <v>101</v>
      </c>
      <c r="E652" s="10" t="s">
        <v>101</v>
      </c>
      <c r="F652" s="10" t="s">
        <v>101</v>
      </c>
      <c r="G652" s="10" t="s">
        <v>101</v>
      </c>
      <c r="H652" s="10" t="s">
        <v>101</v>
      </c>
      <c r="I652" s="166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1</v>
      </c>
    </row>
    <row r="653" spans="1:65">
      <c r="A653" s="35"/>
      <c r="B653" s="19"/>
      <c r="C653" s="8"/>
      <c r="D653" s="29"/>
      <c r="E653" s="29"/>
      <c r="F653" s="29"/>
      <c r="G653" s="29"/>
      <c r="H653" s="29"/>
      <c r="I653" s="166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1</v>
      </c>
    </row>
    <row r="654" spans="1:65">
      <c r="A654" s="35"/>
      <c r="B654" s="18">
        <v>1</v>
      </c>
      <c r="C654" s="14">
        <v>1</v>
      </c>
      <c r="D654" s="235">
        <v>16.5</v>
      </c>
      <c r="E654" s="258" t="s">
        <v>314</v>
      </c>
      <c r="F654" s="260">
        <v>40</v>
      </c>
      <c r="G654" s="258" t="s">
        <v>97</v>
      </c>
      <c r="H654" s="260" t="s">
        <v>105</v>
      </c>
      <c r="I654" s="236"/>
      <c r="J654" s="237"/>
      <c r="K654" s="237"/>
      <c r="L654" s="237"/>
      <c r="M654" s="237"/>
      <c r="N654" s="237"/>
      <c r="O654" s="237"/>
      <c r="P654" s="237"/>
      <c r="Q654" s="237"/>
      <c r="R654" s="237"/>
      <c r="S654" s="237"/>
      <c r="T654" s="237"/>
      <c r="U654" s="237"/>
      <c r="V654" s="237"/>
      <c r="W654" s="237"/>
      <c r="X654" s="237"/>
      <c r="Y654" s="237"/>
      <c r="Z654" s="237"/>
      <c r="AA654" s="237"/>
      <c r="AB654" s="237"/>
      <c r="AC654" s="237"/>
      <c r="AD654" s="237"/>
      <c r="AE654" s="237"/>
      <c r="AF654" s="237"/>
      <c r="AG654" s="237"/>
      <c r="AH654" s="237"/>
      <c r="AI654" s="237"/>
      <c r="AJ654" s="237"/>
      <c r="AK654" s="237"/>
      <c r="AL654" s="237"/>
      <c r="AM654" s="237"/>
      <c r="AN654" s="237"/>
      <c r="AO654" s="237"/>
      <c r="AP654" s="237"/>
      <c r="AQ654" s="237"/>
      <c r="AR654" s="237"/>
      <c r="AS654" s="237"/>
      <c r="AT654" s="237"/>
      <c r="AU654" s="237"/>
      <c r="AV654" s="237"/>
      <c r="AW654" s="237"/>
      <c r="AX654" s="237"/>
      <c r="AY654" s="237"/>
      <c r="AZ654" s="237"/>
      <c r="BA654" s="237"/>
      <c r="BB654" s="237"/>
      <c r="BC654" s="237"/>
      <c r="BD654" s="237"/>
      <c r="BE654" s="237"/>
      <c r="BF654" s="237"/>
      <c r="BG654" s="237"/>
      <c r="BH654" s="237"/>
      <c r="BI654" s="237"/>
      <c r="BJ654" s="237"/>
      <c r="BK654" s="237"/>
      <c r="BL654" s="237"/>
      <c r="BM654" s="238">
        <v>1</v>
      </c>
    </row>
    <row r="655" spans="1:65">
      <c r="A655" s="35"/>
      <c r="B655" s="19">
        <v>1</v>
      </c>
      <c r="C655" s="8">
        <v>2</v>
      </c>
      <c r="D655" s="239">
        <v>16.5</v>
      </c>
      <c r="E655" s="259" t="s">
        <v>314</v>
      </c>
      <c r="F655" s="261">
        <v>109.99999999999999</v>
      </c>
      <c r="G655" s="259" t="s">
        <v>97</v>
      </c>
      <c r="H655" s="261">
        <v>50</v>
      </c>
      <c r="I655" s="236"/>
      <c r="J655" s="237"/>
      <c r="K655" s="237"/>
      <c r="L655" s="237"/>
      <c r="M655" s="237"/>
      <c r="N655" s="237"/>
      <c r="O655" s="237"/>
      <c r="P655" s="237"/>
      <c r="Q655" s="237"/>
      <c r="R655" s="237"/>
      <c r="S655" s="237"/>
      <c r="T655" s="237"/>
      <c r="U655" s="237"/>
      <c r="V655" s="237"/>
      <c r="W655" s="237"/>
      <c r="X655" s="237"/>
      <c r="Y655" s="237"/>
      <c r="Z655" s="237"/>
      <c r="AA655" s="237"/>
      <c r="AB655" s="237"/>
      <c r="AC655" s="237"/>
      <c r="AD655" s="237"/>
      <c r="AE655" s="237"/>
      <c r="AF655" s="237"/>
      <c r="AG655" s="237"/>
      <c r="AH655" s="237"/>
      <c r="AI655" s="237"/>
      <c r="AJ655" s="237"/>
      <c r="AK655" s="237"/>
      <c r="AL655" s="237"/>
      <c r="AM655" s="237"/>
      <c r="AN655" s="237"/>
      <c r="AO655" s="237"/>
      <c r="AP655" s="237"/>
      <c r="AQ655" s="237"/>
      <c r="AR655" s="237"/>
      <c r="AS655" s="237"/>
      <c r="AT655" s="237"/>
      <c r="AU655" s="237"/>
      <c r="AV655" s="237"/>
      <c r="AW655" s="237"/>
      <c r="AX655" s="237"/>
      <c r="AY655" s="237"/>
      <c r="AZ655" s="237"/>
      <c r="BA655" s="237"/>
      <c r="BB655" s="237"/>
      <c r="BC655" s="237"/>
      <c r="BD655" s="237"/>
      <c r="BE655" s="237"/>
      <c r="BF655" s="237"/>
      <c r="BG655" s="237"/>
      <c r="BH655" s="237"/>
      <c r="BI655" s="237"/>
      <c r="BJ655" s="237"/>
      <c r="BK655" s="237"/>
      <c r="BL655" s="237"/>
      <c r="BM655" s="238">
        <v>35</v>
      </c>
    </row>
    <row r="656" spans="1:65">
      <c r="A656" s="35"/>
      <c r="B656" s="19">
        <v>1</v>
      </c>
      <c r="C656" s="8">
        <v>3</v>
      </c>
      <c r="D656" s="239">
        <v>15.8</v>
      </c>
      <c r="E656" s="259" t="s">
        <v>314</v>
      </c>
      <c r="F656" s="261">
        <v>40</v>
      </c>
      <c r="G656" s="259" t="s">
        <v>97</v>
      </c>
      <c r="H656" s="261" t="s">
        <v>105</v>
      </c>
      <c r="I656" s="236"/>
      <c r="J656" s="237"/>
      <c r="K656" s="237"/>
      <c r="L656" s="237"/>
      <c r="M656" s="237"/>
      <c r="N656" s="237"/>
      <c r="O656" s="237"/>
      <c r="P656" s="237"/>
      <c r="Q656" s="237"/>
      <c r="R656" s="237"/>
      <c r="S656" s="237"/>
      <c r="T656" s="237"/>
      <c r="U656" s="237"/>
      <c r="V656" s="237"/>
      <c r="W656" s="237"/>
      <c r="X656" s="237"/>
      <c r="Y656" s="237"/>
      <c r="Z656" s="237"/>
      <c r="AA656" s="237"/>
      <c r="AB656" s="237"/>
      <c r="AC656" s="237"/>
      <c r="AD656" s="237"/>
      <c r="AE656" s="237"/>
      <c r="AF656" s="237"/>
      <c r="AG656" s="237"/>
      <c r="AH656" s="237"/>
      <c r="AI656" s="237"/>
      <c r="AJ656" s="237"/>
      <c r="AK656" s="237"/>
      <c r="AL656" s="237"/>
      <c r="AM656" s="237"/>
      <c r="AN656" s="237"/>
      <c r="AO656" s="237"/>
      <c r="AP656" s="237"/>
      <c r="AQ656" s="237"/>
      <c r="AR656" s="237"/>
      <c r="AS656" s="237"/>
      <c r="AT656" s="237"/>
      <c r="AU656" s="237"/>
      <c r="AV656" s="237"/>
      <c r="AW656" s="237"/>
      <c r="AX656" s="237"/>
      <c r="AY656" s="237"/>
      <c r="AZ656" s="237"/>
      <c r="BA656" s="237"/>
      <c r="BB656" s="237"/>
      <c r="BC656" s="237"/>
      <c r="BD656" s="237"/>
      <c r="BE656" s="237"/>
      <c r="BF656" s="237"/>
      <c r="BG656" s="237"/>
      <c r="BH656" s="237"/>
      <c r="BI656" s="237"/>
      <c r="BJ656" s="237"/>
      <c r="BK656" s="237"/>
      <c r="BL656" s="237"/>
      <c r="BM656" s="238">
        <v>16</v>
      </c>
    </row>
    <row r="657" spans="1:65">
      <c r="A657" s="35"/>
      <c r="B657" s="19">
        <v>1</v>
      </c>
      <c r="C657" s="8">
        <v>4</v>
      </c>
      <c r="D657" s="239">
        <v>15.8</v>
      </c>
      <c r="E657" s="259" t="s">
        <v>314</v>
      </c>
      <c r="F657" s="261">
        <v>50</v>
      </c>
      <c r="G657" s="259" t="s">
        <v>97</v>
      </c>
      <c r="H657" s="261" t="s">
        <v>105</v>
      </c>
      <c r="I657" s="236"/>
      <c r="J657" s="237"/>
      <c r="K657" s="237"/>
      <c r="L657" s="237"/>
      <c r="M657" s="237"/>
      <c r="N657" s="237"/>
      <c r="O657" s="237"/>
      <c r="P657" s="237"/>
      <c r="Q657" s="237"/>
      <c r="R657" s="237"/>
      <c r="S657" s="237"/>
      <c r="T657" s="237"/>
      <c r="U657" s="237"/>
      <c r="V657" s="237"/>
      <c r="W657" s="237"/>
      <c r="X657" s="237"/>
      <c r="Y657" s="237"/>
      <c r="Z657" s="237"/>
      <c r="AA657" s="237"/>
      <c r="AB657" s="237"/>
      <c r="AC657" s="237"/>
      <c r="AD657" s="237"/>
      <c r="AE657" s="237"/>
      <c r="AF657" s="237"/>
      <c r="AG657" s="237"/>
      <c r="AH657" s="237"/>
      <c r="AI657" s="237"/>
      <c r="AJ657" s="237"/>
      <c r="AK657" s="237"/>
      <c r="AL657" s="237"/>
      <c r="AM657" s="237"/>
      <c r="AN657" s="237"/>
      <c r="AO657" s="237"/>
      <c r="AP657" s="237"/>
      <c r="AQ657" s="237"/>
      <c r="AR657" s="237"/>
      <c r="AS657" s="237"/>
      <c r="AT657" s="237"/>
      <c r="AU657" s="237"/>
      <c r="AV657" s="237"/>
      <c r="AW657" s="237"/>
      <c r="AX657" s="237"/>
      <c r="AY657" s="237"/>
      <c r="AZ657" s="237"/>
      <c r="BA657" s="237"/>
      <c r="BB657" s="237"/>
      <c r="BC657" s="237"/>
      <c r="BD657" s="237"/>
      <c r="BE657" s="237"/>
      <c r="BF657" s="237"/>
      <c r="BG657" s="237"/>
      <c r="BH657" s="237"/>
      <c r="BI657" s="237"/>
      <c r="BJ657" s="237"/>
      <c r="BK657" s="237"/>
      <c r="BL657" s="237"/>
      <c r="BM657" s="238">
        <v>38.247567037737198</v>
      </c>
    </row>
    <row r="658" spans="1:65">
      <c r="A658" s="35"/>
      <c r="B658" s="19">
        <v>1</v>
      </c>
      <c r="C658" s="8">
        <v>5</v>
      </c>
      <c r="D658" s="239">
        <v>16.5</v>
      </c>
      <c r="E658" s="259" t="s">
        <v>314</v>
      </c>
      <c r="F658" s="239">
        <v>80</v>
      </c>
      <c r="G658" s="259" t="s">
        <v>97</v>
      </c>
      <c r="H658" s="239" t="s">
        <v>105</v>
      </c>
      <c r="I658" s="236"/>
      <c r="J658" s="237"/>
      <c r="K658" s="237"/>
      <c r="L658" s="237"/>
      <c r="M658" s="237"/>
      <c r="N658" s="237"/>
      <c r="O658" s="237"/>
      <c r="P658" s="237"/>
      <c r="Q658" s="237"/>
      <c r="R658" s="237"/>
      <c r="S658" s="237"/>
      <c r="T658" s="237"/>
      <c r="U658" s="237"/>
      <c r="V658" s="237"/>
      <c r="W658" s="237"/>
      <c r="X658" s="237"/>
      <c r="Y658" s="237"/>
      <c r="Z658" s="237"/>
      <c r="AA658" s="237"/>
      <c r="AB658" s="237"/>
      <c r="AC658" s="237"/>
      <c r="AD658" s="237"/>
      <c r="AE658" s="237"/>
      <c r="AF658" s="237"/>
      <c r="AG658" s="237"/>
      <c r="AH658" s="237"/>
      <c r="AI658" s="237"/>
      <c r="AJ658" s="237"/>
      <c r="AK658" s="237"/>
      <c r="AL658" s="237"/>
      <c r="AM658" s="237"/>
      <c r="AN658" s="237"/>
      <c r="AO658" s="237"/>
      <c r="AP658" s="237"/>
      <c r="AQ658" s="237"/>
      <c r="AR658" s="237"/>
      <c r="AS658" s="237"/>
      <c r="AT658" s="237"/>
      <c r="AU658" s="237"/>
      <c r="AV658" s="237"/>
      <c r="AW658" s="237"/>
      <c r="AX658" s="237"/>
      <c r="AY658" s="237"/>
      <c r="AZ658" s="237"/>
      <c r="BA658" s="237"/>
      <c r="BB658" s="237"/>
      <c r="BC658" s="237"/>
      <c r="BD658" s="237"/>
      <c r="BE658" s="237"/>
      <c r="BF658" s="237"/>
      <c r="BG658" s="237"/>
      <c r="BH658" s="237"/>
      <c r="BI658" s="237"/>
      <c r="BJ658" s="237"/>
      <c r="BK658" s="237"/>
      <c r="BL658" s="237"/>
      <c r="BM658" s="238">
        <v>41</v>
      </c>
    </row>
    <row r="659" spans="1:65">
      <c r="A659" s="35"/>
      <c r="B659" s="19">
        <v>1</v>
      </c>
      <c r="C659" s="8">
        <v>6</v>
      </c>
      <c r="D659" s="239">
        <v>17.3</v>
      </c>
      <c r="E659" s="259" t="s">
        <v>314</v>
      </c>
      <c r="F659" s="239">
        <v>70.000000000000014</v>
      </c>
      <c r="G659" s="259" t="s">
        <v>97</v>
      </c>
      <c r="H659" s="239">
        <v>50</v>
      </c>
      <c r="I659" s="236"/>
      <c r="J659" s="237"/>
      <c r="K659" s="237"/>
      <c r="L659" s="237"/>
      <c r="M659" s="237"/>
      <c r="N659" s="237"/>
      <c r="O659" s="237"/>
      <c r="P659" s="237"/>
      <c r="Q659" s="237"/>
      <c r="R659" s="237"/>
      <c r="S659" s="237"/>
      <c r="T659" s="237"/>
      <c r="U659" s="237"/>
      <c r="V659" s="237"/>
      <c r="W659" s="237"/>
      <c r="X659" s="237"/>
      <c r="Y659" s="237"/>
      <c r="Z659" s="237"/>
      <c r="AA659" s="237"/>
      <c r="AB659" s="237"/>
      <c r="AC659" s="237"/>
      <c r="AD659" s="237"/>
      <c r="AE659" s="237"/>
      <c r="AF659" s="237"/>
      <c r="AG659" s="237"/>
      <c r="AH659" s="237"/>
      <c r="AI659" s="237"/>
      <c r="AJ659" s="237"/>
      <c r="AK659" s="237"/>
      <c r="AL659" s="237"/>
      <c r="AM659" s="237"/>
      <c r="AN659" s="237"/>
      <c r="AO659" s="237"/>
      <c r="AP659" s="237"/>
      <c r="AQ659" s="237"/>
      <c r="AR659" s="237"/>
      <c r="AS659" s="237"/>
      <c r="AT659" s="237"/>
      <c r="AU659" s="237"/>
      <c r="AV659" s="237"/>
      <c r="AW659" s="237"/>
      <c r="AX659" s="237"/>
      <c r="AY659" s="237"/>
      <c r="AZ659" s="237"/>
      <c r="BA659" s="237"/>
      <c r="BB659" s="237"/>
      <c r="BC659" s="237"/>
      <c r="BD659" s="237"/>
      <c r="BE659" s="237"/>
      <c r="BF659" s="237"/>
      <c r="BG659" s="237"/>
      <c r="BH659" s="237"/>
      <c r="BI659" s="237"/>
      <c r="BJ659" s="237"/>
      <c r="BK659" s="237"/>
      <c r="BL659" s="237"/>
      <c r="BM659" s="240"/>
    </row>
    <row r="660" spans="1:65">
      <c r="A660" s="35"/>
      <c r="B660" s="20" t="s">
        <v>285</v>
      </c>
      <c r="C660" s="12"/>
      <c r="D660" s="241">
        <v>16.399999999999999</v>
      </c>
      <c r="E660" s="241" t="s">
        <v>699</v>
      </c>
      <c r="F660" s="241">
        <v>65</v>
      </c>
      <c r="G660" s="241" t="s">
        <v>699</v>
      </c>
      <c r="H660" s="241">
        <v>50</v>
      </c>
      <c r="I660" s="236"/>
      <c r="J660" s="237"/>
      <c r="K660" s="237"/>
      <c r="L660" s="237"/>
      <c r="M660" s="237"/>
      <c r="N660" s="237"/>
      <c r="O660" s="237"/>
      <c r="P660" s="237"/>
      <c r="Q660" s="237"/>
      <c r="R660" s="237"/>
      <c r="S660" s="237"/>
      <c r="T660" s="237"/>
      <c r="U660" s="237"/>
      <c r="V660" s="237"/>
      <c r="W660" s="237"/>
      <c r="X660" s="237"/>
      <c r="Y660" s="237"/>
      <c r="Z660" s="237"/>
      <c r="AA660" s="237"/>
      <c r="AB660" s="237"/>
      <c r="AC660" s="237"/>
      <c r="AD660" s="237"/>
      <c r="AE660" s="237"/>
      <c r="AF660" s="237"/>
      <c r="AG660" s="237"/>
      <c r="AH660" s="237"/>
      <c r="AI660" s="237"/>
      <c r="AJ660" s="237"/>
      <c r="AK660" s="237"/>
      <c r="AL660" s="237"/>
      <c r="AM660" s="237"/>
      <c r="AN660" s="237"/>
      <c r="AO660" s="237"/>
      <c r="AP660" s="237"/>
      <c r="AQ660" s="237"/>
      <c r="AR660" s="237"/>
      <c r="AS660" s="237"/>
      <c r="AT660" s="237"/>
      <c r="AU660" s="237"/>
      <c r="AV660" s="237"/>
      <c r="AW660" s="237"/>
      <c r="AX660" s="237"/>
      <c r="AY660" s="237"/>
      <c r="AZ660" s="237"/>
      <c r="BA660" s="237"/>
      <c r="BB660" s="237"/>
      <c r="BC660" s="237"/>
      <c r="BD660" s="237"/>
      <c r="BE660" s="237"/>
      <c r="BF660" s="237"/>
      <c r="BG660" s="237"/>
      <c r="BH660" s="237"/>
      <c r="BI660" s="237"/>
      <c r="BJ660" s="237"/>
      <c r="BK660" s="237"/>
      <c r="BL660" s="237"/>
      <c r="BM660" s="240"/>
    </row>
    <row r="661" spans="1:65">
      <c r="A661" s="35"/>
      <c r="B661" s="3" t="s">
        <v>286</v>
      </c>
      <c r="C661" s="33"/>
      <c r="D661" s="242">
        <v>16.5</v>
      </c>
      <c r="E661" s="242" t="s">
        <v>699</v>
      </c>
      <c r="F661" s="242">
        <v>60.000000000000007</v>
      </c>
      <c r="G661" s="242" t="s">
        <v>699</v>
      </c>
      <c r="H661" s="242">
        <v>50</v>
      </c>
      <c r="I661" s="236"/>
      <c r="J661" s="237"/>
      <c r="K661" s="237"/>
      <c r="L661" s="237"/>
      <c r="M661" s="237"/>
      <c r="N661" s="237"/>
      <c r="O661" s="237"/>
      <c r="P661" s="237"/>
      <c r="Q661" s="237"/>
      <c r="R661" s="237"/>
      <c r="S661" s="237"/>
      <c r="T661" s="237"/>
      <c r="U661" s="237"/>
      <c r="V661" s="237"/>
      <c r="W661" s="237"/>
      <c r="X661" s="237"/>
      <c r="Y661" s="237"/>
      <c r="Z661" s="237"/>
      <c r="AA661" s="237"/>
      <c r="AB661" s="237"/>
      <c r="AC661" s="237"/>
      <c r="AD661" s="237"/>
      <c r="AE661" s="237"/>
      <c r="AF661" s="237"/>
      <c r="AG661" s="237"/>
      <c r="AH661" s="237"/>
      <c r="AI661" s="237"/>
      <c r="AJ661" s="237"/>
      <c r="AK661" s="237"/>
      <c r="AL661" s="237"/>
      <c r="AM661" s="237"/>
      <c r="AN661" s="237"/>
      <c r="AO661" s="237"/>
      <c r="AP661" s="237"/>
      <c r="AQ661" s="237"/>
      <c r="AR661" s="237"/>
      <c r="AS661" s="237"/>
      <c r="AT661" s="237"/>
      <c r="AU661" s="237"/>
      <c r="AV661" s="237"/>
      <c r="AW661" s="237"/>
      <c r="AX661" s="237"/>
      <c r="AY661" s="237"/>
      <c r="AZ661" s="237"/>
      <c r="BA661" s="237"/>
      <c r="BB661" s="237"/>
      <c r="BC661" s="237"/>
      <c r="BD661" s="237"/>
      <c r="BE661" s="237"/>
      <c r="BF661" s="237"/>
      <c r="BG661" s="237"/>
      <c r="BH661" s="237"/>
      <c r="BI661" s="237"/>
      <c r="BJ661" s="237"/>
      <c r="BK661" s="237"/>
      <c r="BL661" s="237"/>
      <c r="BM661" s="240"/>
    </row>
    <row r="662" spans="1:65">
      <c r="A662" s="35"/>
      <c r="B662" s="3" t="s">
        <v>287</v>
      </c>
      <c r="C662" s="33"/>
      <c r="D662" s="242">
        <v>0.55856960175075765</v>
      </c>
      <c r="E662" s="242" t="s">
        <v>699</v>
      </c>
      <c r="F662" s="242">
        <v>27.386127875258307</v>
      </c>
      <c r="G662" s="242" t="s">
        <v>699</v>
      </c>
      <c r="H662" s="242">
        <v>0</v>
      </c>
      <c r="I662" s="236"/>
      <c r="J662" s="237"/>
      <c r="K662" s="237"/>
      <c r="L662" s="237"/>
      <c r="M662" s="237"/>
      <c r="N662" s="237"/>
      <c r="O662" s="237"/>
      <c r="P662" s="237"/>
      <c r="Q662" s="237"/>
      <c r="R662" s="237"/>
      <c r="S662" s="237"/>
      <c r="T662" s="237"/>
      <c r="U662" s="237"/>
      <c r="V662" s="237"/>
      <c r="W662" s="237"/>
      <c r="X662" s="237"/>
      <c r="Y662" s="237"/>
      <c r="Z662" s="237"/>
      <c r="AA662" s="237"/>
      <c r="AB662" s="237"/>
      <c r="AC662" s="237"/>
      <c r="AD662" s="237"/>
      <c r="AE662" s="237"/>
      <c r="AF662" s="237"/>
      <c r="AG662" s="237"/>
      <c r="AH662" s="237"/>
      <c r="AI662" s="237"/>
      <c r="AJ662" s="237"/>
      <c r="AK662" s="237"/>
      <c r="AL662" s="237"/>
      <c r="AM662" s="237"/>
      <c r="AN662" s="237"/>
      <c r="AO662" s="237"/>
      <c r="AP662" s="237"/>
      <c r="AQ662" s="237"/>
      <c r="AR662" s="237"/>
      <c r="AS662" s="237"/>
      <c r="AT662" s="237"/>
      <c r="AU662" s="237"/>
      <c r="AV662" s="237"/>
      <c r="AW662" s="237"/>
      <c r="AX662" s="237"/>
      <c r="AY662" s="237"/>
      <c r="AZ662" s="237"/>
      <c r="BA662" s="237"/>
      <c r="BB662" s="237"/>
      <c r="BC662" s="237"/>
      <c r="BD662" s="237"/>
      <c r="BE662" s="237"/>
      <c r="BF662" s="237"/>
      <c r="BG662" s="237"/>
      <c r="BH662" s="237"/>
      <c r="BI662" s="237"/>
      <c r="BJ662" s="237"/>
      <c r="BK662" s="237"/>
      <c r="BL662" s="237"/>
      <c r="BM662" s="240"/>
    </row>
    <row r="663" spans="1:65">
      <c r="A663" s="35"/>
      <c r="B663" s="3" t="s">
        <v>86</v>
      </c>
      <c r="C663" s="33"/>
      <c r="D663" s="13">
        <v>3.4059122057973033E-2</v>
      </c>
      <c r="E663" s="13" t="s">
        <v>699</v>
      </c>
      <c r="F663" s="13">
        <v>0.42132504423474321</v>
      </c>
      <c r="G663" s="13" t="s">
        <v>699</v>
      </c>
      <c r="H663" s="13">
        <v>0</v>
      </c>
      <c r="I663" s="166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2"/>
    </row>
    <row r="664" spans="1:65">
      <c r="A664" s="35"/>
      <c r="B664" s="3" t="s">
        <v>288</v>
      </c>
      <c r="C664" s="33"/>
      <c r="D664" s="13">
        <v>-0.57121455637115859</v>
      </c>
      <c r="E664" s="13" t="s">
        <v>699</v>
      </c>
      <c r="F664" s="13">
        <v>0.69945450218748162</v>
      </c>
      <c r="G664" s="13" t="s">
        <v>699</v>
      </c>
      <c r="H664" s="13">
        <v>0.30727269399037049</v>
      </c>
      <c r="I664" s="166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2"/>
    </row>
    <row r="665" spans="1:65">
      <c r="A665" s="35"/>
      <c r="B665" s="53" t="s">
        <v>289</v>
      </c>
      <c r="C665" s="54"/>
      <c r="D665" s="52">
        <v>0.16</v>
      </c>
      <c r="E665" s="52">
        <v>0</v>
      </c>
      <c r="F665" s="52">
        <v>2.2400000000000002</v>
      </c>
      <c r="G665" s="52">
        <v>0.73</v>
      </c>
      <c r="H665" s="52">
        <v>0.67</v>
      </c>
      <c r="I665" s="166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62"/>
    </row>
    <row r="666" spans="1:65">
      <c r="B666" s="36"/>
      <c r="C666" s="20"/>
      <c r="D666" s="31"/>
      <c r="E666" s="31"/>
      <c r="F666" s="31"/>
      <c r="G666" s="31"/>
      <c r="H666" s="31"/>
      <c r="BM666" s="62"/>
    </row>
    <row r="667" spans="1:65" ht="15">
      <c r="B667" s="37" t="s">
        <v>624</v>
      </c>
      <c r="BM667" s="32" t="s">
        <v>291</v>
      </c>
    </row>
    <row r="668" spans="1:65" ht="15">
      <c r="A668" s="28" t="s">
        <v>220</v>
      </c>
      <c r="B668" s="18" t="s">
        <v>115</v>
      </c>
      <c r="C668" s="15" t="s">
        <v>116</v>
      </c>
      <c r="D668" s="16" t="s">
        <v>243</v>
      </c>
      <c r="E668" s="17" t="s">
        <v>243</v>
      </c>
      <c r="F668" s="17" t="s">
        <v>243</v>
      </c>
      <c r="G668" s="17" t="s">
        <v>243</v>
      </c>
      <c r="H668" s="17" t="s">
        <v>243</v>
      </c>
      <c r="I668" s="17" t="s">
        <v>243</v>
      </c>
      <c r="J668" s="17" t="s">
        <v>243</v>
      </c>
      <c r="K668" s="17" t="s">
        <v>243</v>
      </c>
      <c r="L668" s="17" t="s">
        <v>243</v>
      </c>
      <c r="M668" s="166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2">
        <v>1</v>
      </c>
    </row>
    <row r="669" spans="1:65">
      <c r="A669" s="35"/>
      <c r="B669" s="19" t="s">
        <v>244</v>
      </c>
      <c r="C669" s="8" t="s">
        <v>244</v>
      </c>
      <c r="D669" s="164" t="s">
        <v>251</v>
      </c>
      <c r="E669" s="165" t="s">
        <v>257</v>
      </c>
      <c r="F669" s="165" t="s">
        <v>307</v>
      </c>
      <c r="G669" s="165" t="s">
        <v>261</v>
      </c>
      <c r="H669" s="165" t="s">
        <v>263</v>
      </c>
      <c r="I669" s="165" t="s">
        <v>264</v>
      </c>
      <c r="J669" s="165" t="s">
        <v>265</v>
      </c>
      <c r="K669" s="165" t="s">
        <v>267</v>
      </c>
      <c r="L669" s="165" t="s">
        <v>270</v>
      </c>
      <c r="M669" s="166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2" t="s">
        <v>3</v>
      </c>
    </row>
    <row r="670" spans="1:65">
      <c r="A670" s="35"/>
      <c r="B670" s="19"/>
      <c r="C670" s="8"/>
      <c r="D670" s="9" t="s">
        <v>101</v>
      </c>
      <c r="E670" s="10" t="s">
        <v>101</v>
      </c>
      <c r="F670" s="10" t="s">
        <v>101</v>
      </c>
      <c r="G670" s="10" t="s">
        <v>101</v>
      </c>
      <c r="H670" s="10" t="s">
        <v>101</v>
      </c>
      <c r="I670" s="10" t="s">
        <v>101</v>
      </c>
      <c r="J670" s="10" t="s">
        <v>101</v>
      </c>
      <c r="K670" s="10" t="s">
        <v>101</v>
      </c>
      <c r="L670" s="10" t="s">
        <v>101</v>
      </c>
      <c r="M670" s="166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2">
        <v>0</v>
      </c>
    </row>
    <row r="671" spans="1:65">
      <c r="A671" s="35"/>
      <c r="B671" s="19"/>
      <c r="C671" s="8"/>
      <c r="D671" s="29"/>
      <c r="E671" s="29"/>
      <c r="F671" s="29"/>
      <c r="G671" s="29"/>
      <c r="H671" s="29"/>
      <c r="I671" s="29"/>
      <c r="J671" s="29"/>
      <c r="K671" s="29"/>
      <c r="L671" s="29"/>
      <c r="M671" s="166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2">
        <v>0</v>
      </c>
    </row>
    <row r="672" spans="1:65">
      <c r="A672" s="35"/>
      <c r="B672" s="18">
        <v>1</v>
      </c>
      <c r="C672" s="14">
        <v>1</v>
      </c>
      <c r="D672" s="265" t="s">
        <v>96</v>
      </c>
      <c r="E672" s="265" t="s">
        <v>96</v>
      </c>
      <c r="F672" s="251">
        <v>99.6</v>
      </c>
      <c r="G672" s="243">
        <v>53.6595984</v>
      </c>
      <c r="H672" s="251">
        <v>100</v>
      </c>
      <c r="I672" s="243">
        <v>100</v>
      </c>
      <c r="J672" s="251">
        <v>59</v>
      </c>
      <c r="K672" s="265">
        <v>35</v>
      </c>
      <c r="L672" s="243">
        <v>59</v>
      </c>
      <c r="M672" s="244"/>
      <c r="N672" s="245"/>
      <c r="O672" s="245"/>
      <c r="P672" s="245"/>
      <c r="Q672" s="245"/>
      <c r="R672" s="245"/>
      <c r="S672" s="245"/>
      <c r="T672" s="245"/>
      <c r="U672" s="245"/>
      <c r="V672" s="245"/>
      <c r="W672" s="245"/>
      <c r="X672" s="245"/>
      <c r="Y672" s="245"/>
      <c r="Z672" s="245"/>
      <c r="AA672" s="245"/>
      <c r="AB672" s="245"/>
      <c r="AC672" s="245"/>
      <c r="AD672" s="245"/>
      <c r="AE672" s="245"/>
      <c r="AF672" s="245"/>
      <c r="AG672" s="245"/>
      <c r="AH672" s="245"/>
      <c r="AI672" s="245"/>
      <c r="AJ672" s="245"/>
      <c r="AK672" s="245"/>
      <c r="AL672" s="245"/>
      <c r="AM672" s="245"/>
      <c r="AN672" s="245"/>
      <c r="AO672" s="245"/>
      <c r="AP672" s="245"/>
      <c r="AQ672" s="245"/>
      <c r="AR672" s="245"/>
      <c r="AS672" s="245"/>
      <c r="AT672" s="245"/>
      <c r="AU672" s="245"/>
      <c r="AV672" s="245"/>
      <c r="AW672" s="245"/>
      <c r="AX672" s="245"/>
      <c r="AY672" s="245"/>
      <c r="AZ672" s="245"/>
      <c r="BA672" s="245"/>
      <c r="BB672" s="245"/>
      <c r="BC672" s="245"/>
      <c r="BD672" s="245"/>
      <c r="BE672" s="245"/>
      <c r="BF672" s="245"/>
      <c r="BG672" s="245"/>
      <c r="BH672" s="245"/>
      <c r="BI672" s="245"/>
      <c r="BJ672" s="245"/>
      <c r="BK672" s="245"/>
      <c r="BL672" s="245"/>
      <c r="BM672" s="246">
        <v>1</v>
      </c>
    </row>
    <row r="673" spans="1:65">
      <c r="A673" s="35"/>
      <c r="B673" s="19">
        <v>1</v>
      </c>
      <c r="C673" s="8">
        <v>2</v>
      </c>
      <c r="D673" s="266" t="s">
        <v>96</v>
      </c>
      <c r="E673" s="266" t="s">
        <v>96</v>
      </c>
      <c r="F673" s="252">
        <v>98.3</v>
      </c>
      <c r="G673" s="247">
        <v>53.873781200000003</v>
      </c>
      <c r="H673" s="252">
        <v>100</v>
      </c>
      <c r="I673" s="247">
        <v>100</v>
      </c>
      <c r="J673" s="252">
        <v>95</v>
      </c>
      <c r="K673" s="266">
        <v>47</v>
      </c>
      <c r="L673" s="247">
        <v>35</v>
      </c>
      <c r="M673" s="244"/>
      <c r="N673" s="245"/>
      <c r="O673" s="245"/>
      <c r="P673" s="245"/>
      <c r="Q673" s="245"/>
      <c r="R673" s="245"/>
      <c r="S673" s="245"/>
      <c r="T673" s="245"/>
      <c r="U673" s="245"/>
      <c r="V673" s="245"/>
      <c r="W673" s="245"/>
      <c r="X673" s="245"/>
      <c r="Y673" s="245"/>
      <c r="Z673" s="245"/>
      <c r="AA673" s="245"/>
      <c r="AB673" s="245"/>
      <c r="AC673" s="245"/>
      <c r="AD673" s="245"/>
      <c r="AE673" s="245"/>
      <c r="AF673" s="245"/>
      <c r="AG673" s="245"/>
      <c r="AH673" s="245"/>
      <c r="AI673" s="245"/>
      <c r="AJ673" s="245"/>
      <c r="AK673" s="245"/>
      <c r="AL673" s="245"/>
      <c r="AM673" s="245"/>
      <c r="AN673" s="245"/>
      <c r="AO673" s="245"/>
      <c r="AP673" s="245"/>
      <c r="AQ673" s="245"/>
      <c r="AR673" s="245"/>
      <c r="AS673" s="245"/>
      <c r="AT673" s="245"/>
      <c r="AU673" s="245"/>
      <c r="AV673" s="245"/>
      <c r="AW673" s="245"/>
      <c r="AX673" s="245"/>
      <c r="AY673" s="245"/>
      <c r="AZ673" s="245"/>
      <c r="BA673" s="245"/>
      <c r="BB673" s="245"/>
      <c r="BC673" s="245"/>
      <c r="BD673" s="245"/>
      <c r="BE673" s="245"/>
      <c r="BF673" s="245"/>
      <c r="BG673" s="245"/>
      <c r="BH673" s="245"/>
      <c r="BI673" s="245"/>
      <c r="BJ673" s="245"/>
      <c r="BK673" s="245"/>
      <c r="BL673" s="245"/>
      <c r="BM673" s="246">
        <v>25</v>
      </c>
    </row>
    <row r="674" spans="1:65">
      <c r="A674" s="35"/>
      <c r="B674" s="19">
        <v>1</v>
      </c>
      <c r="C674" s="8">
        <v>3</v>
      </c>
      <c r="D674" s="266" t="s">
        <v>96</v>
      </c>
      <c r="E674" s="266" t="s">
        <v>96</v>
      </c>
      <c r="F674" s="252">
        <v>93</v>
      </c>
      <c r="G674" s="247">
        <v>54.7459658</v>
      </c>
      <c r="H674" s="252">
        <v>100</v>
      </c>
      <c r="I674" s="247">
        <v>100</v>
      </c>
      <c r="J674" s="252">
        <v>59</v>
      </c>
      <c r="K674" s="276">
        <v>47</v>
      </c>
      <c r="L674" s="250">
        <v>35</v>
      </c>
      <c r="M674" s="244"/>
      <c r="N674" s="245"/>
      <c r="O674" s="245"/>
      <c r="P674" s="245"/>
      <c r="Q674" s="245"/>
      <c r="R674" s="245"/>
      <c r="S674" s="245"/>
      <c r="T674" s="245"/>
      <c r="U674" s="245"/>
      <c r="V674" s="245"/>
      <c r="W674" s="245"/>
      <c r="X674" s="245"/>
      <c r="Y674" s="245"/>
      <c r="Z674" s="245"/>
      <c r="AA674" s="245"/>
      <c r="AB674" s="245"/>
      <c r="AC674" s="245"/>
      <c r="AD674" s="245"/>
      <c r="AE674" s="245"/>
      <c r="AF674" s="245"/>
      <c r="AG674" s="245"/>
      <c r="AH674" s="245"/>
      <c r="AI674" s="245"/>
      <c r="AJ674" s="245"/>
      <c r="AK674" s="245"/>
      <c r="AL674" s="245"/>
      <c r="AM674" s="245"/>
      <c r="AN674" s="245"/>
      <c r="AO674" s="245"/>
      <c r="AP674" s="245"/>
      <c r="AQ674" s="245"/>
      <c r="AR674" s="245"/>
      <c r="AS674" s="245"/>
      <c r="AT674" s="245"/>
      <c r="AU674" s="245"/>
      <c r="AV674" s="245"/>
      <c r="AW674" s="245"/>
      <c r="AX674" s="245"/>
      <c r="AY674" s="245"/>
      <c r="AZ674" s="245"/>
      <c r="BA674" s="245"/>
      <c r="BB674" s="245"/>
      <c r="BC674" s="245"/>
      <c r="BD674" s="245"/>
      <c r="BE674" s="245"/>
      <c r="BF674" s="245"/>
      <c r="BG674" s="245"/>
      <c r="BH674" s="245"/>
      <c r="BI674" s="245"/>
      <c r="BJ674" s="245"/>
      <c r="BK674" s="245"/>
      <c r="BL674" s="245"/>
      <c r="BM674" s="246">
        <v>16</v>
      </c>
    </row>
    <row r="675" spans="1:65">
      <c r="A675" s="35"/>
      <c r="B675" s="19">
        <v>1</v>
      </c>
      <c r="C675" s="8">
        <v>4</v>
      </c>
      <c r="D675" s="266" t="s">
        <v>96</v>
      </c>
      <c r="E675" s="266" t="s">
        <v>96</v>
      </c>
      <c r="F675" s="252">
        <v>95.9</v>
      </c>
      <c r="G675" s="269">
        <v>55.958558400000001</v>
      </c>
      <c r="H675" s="252">
        <v>100</v>
      </c>
      <c r="I675" s="247">
        <v>100</v>
      </c>
      <c r="J675" s="252">
        <v>95</v>
      </c>
      <c r="K675" s="276">
        <v>35</v>
      </c>
      <c r="L675" s="250">
        <v>95</v>
      </c>
      <c r="M675" s="244"/>
      <c r="N675" s="245"/>
      <c r="O675" s="245"/>
      <c r="P675" s="245"/>
      <c r="Q675" s="245"/>
      <c r="R675" s="245"/>
      <c r="S675" s="245"/>
      <c r="T675" s="245"/>
      <c r="U675" s="245"/>
      <c r="V675" s="245"/>
      <c r="W675" s="245"/>
      <c r="X675" s="245"/>
      <c r="Y675" s="245"/>
      <c r="Z675" s="245"/>
      <c r="AA675" s="245"/>
      <c r="AB675" s="245"/>
      <c r="AC675" s="245"/>
      <c r="AD675" s="245"/>
      <c r="AE675" s="245"/>
      <c r="AF675" s="245"/>
      <c r="AG675" s="245"/>
      <c r="AH675" s="245"/>
      <c r="AI675" s="245"/>
      <c r="AJ675" s="245"/>
      <c r="AK675" s="245"/>
      <c r="AL675" s="245"/>
      <c r="AM675" s="245"/>
      <c r="AN675" s="245"/>
      <c r="AO675" s="245"/>
      <c r="AP675" s="245"/>
      <c r="AQ675" s="245"/>
      <c r="AR675" s="245"/>
      <c r="AS675" s="245"/>
      <c r="AT675" s="245"/>
      <c r="AU675" s="245"/>
      <c r="AV675" s="245"/>
      <c r="AW675" s="245"/>
      <c r="AX675" s="245"/>
      <c r="AY675" s="245"/>
      <c r="AZ675" s="245"/>
      <c r="BA675" s="245"/>
      <c r="BB675" s="245"/>
      <c r="BC675" s="245"/>
      <c r="BD675" s="245"/>
      <c r="BE675" s="245"/>
      <c r="BF675" s="245"/>
      <c r="BG675" s="245"/>
      <c r="BH675" s="245"/>
      <c r="BI675" s="245"/>
      <c r="BJ675" s="245"/>
      <c r="BK675" s="245"/>
      <c r="BL675" s="245"/>
      <c r="BM675" s="246">
        <v>85.641979146242306</v>
      </c>
    </row>
    <row r="676" spans="1:65">
      <c r="A676" s="35"/>
      <c r="B676" s="19">
        <v>1</v>
      </c>
      <c r="C676" s="8">
        <v>5</v>
      </c>
      <c r="D676" s="247">
        <v>100</v>
      </c>
      <c r="E676" s="266" t="s">
        <v>96</v>
      </c>
      <c r="F676" s="247">
        <v>104.39999999999999</v>
      </c>
      <c r="G676" s="247">
        <v>53.854913699999997</v>
      </c>
      <c r="H676" s="247">
        <v>100</v>
      </c>
      <c r="I676" s="247">
        <v>100</v>
      </c>
      <c r="J676" s="247">
        <v>83</v>
      </c>
      <c r="K676" s="266">
        <v>35</v>
      </c>
      <c r="L676" s="247">
        <v>95</v>
      </c>
      <c r="M676" s="244"/>
      <c r="N676" s="245"/>
      <c r="O676" s="245"/>
      <c r="P676" s="245"/>
      <c r="Q676" s="245"/>
      <c r="R676" s="245"/>
      <c r="S676" s="245"/>
      <c r="T676" s="245"/>
      <c r="U676" s="245"/>
      <c r="V676" s="245"/>
      <c r="W676" s="245"/>
      <c r="X676" s="245"/>
      <c r="Y676" s="245"/>
      <c r="Z676" s="245"/>
      <c r="AA676" s="245"/>
      <c r="AB676" s="245"/>
      <c r="AC676" s="245"/>
      <c r="AD676" s="245"/>
      <c r="AE676" s="245"/>
      <c r="AF676" s="245"/>
      <c r="AG676" s="245"/>
      <c r="AH676" s="245"/>
      <c r="AI676" s="245"/>
      <c r="AJ676" s="245"/>
      <c r="AK676" s="245"/>
      <c r="AL676" s="245"/>
      <c r="AM676" s="245"/>
      <c r="AN676" s="245"/>
      <c r="AO676" s="245"/>
      <c r="AP676" s="245"/>
      <c r="AQ676" s="245"/>
      <c r="AR676" s="245"/>
      <c r="AS676" s="245"/>
      <c r="AT676" s="245"/>
      <c r="AU676" s="245"/>
      <c r="AV676" s="245"/>
      <c r="AW676" s="245"/>
      <c r="AX676" s="245"/>
      <c r="AY676" s="245"/>
      <c r="AZ676" s="245"/>
      <c r="BA676" s="245"/>
      <c r="BB676" s="245"/>
      <c r="BC676" s="245"/>
      <c r="BD676" s="245"/>
      <c r="BE676" s="245"/>
      <c r="BF676" s="245"/>
      <c r="BG676" s="245"/>
      <c r="BH676" s="245"/>
      <c r="BI676" s="245"/>
      <c r="BJ676" s="245"/>
      <c r="BK676" s="245"/>
      <c r="BL676" s="245"/>
      <c r="BM676" s="246">
        <v>31</v>
      </c>
    </row>
    <row r="677" spans="1:65">
      <c r="A677" s="35"/>
      <c r="B677" s="19">
        <v>1</v>
      </c>
      <c r="C677" s="8">
        <v>6</v>
      </c>
      <c r="D677" s="266" t="s">
        <v>96</v>
      </c>
      <c r="E677" s="266" t="s">
        <v>96</v>
      </c>
      <c r="F677" s="247">
        <v>94.299999999999983</v>
      </c>
      <c r="G677" s="247">
        <v>54.293344400000002</v>
      </c>
      <c r="H677" s="247">
        <v>100</v>
      </c>
      <c r="I677" s="247">
        <v>100</v>
      </c>
      <c r="J677" s="247">
        <v>83</v>
      </c>
      <c r="K677" s="266">
        <v>35</v>
      </c>
      <c r="L677" s="247">
        <v>95</v>
      </c>
      <c r="M677" s="244"/>
      <c r="N677" s="245"/>
      <c r="O677" s="245"/>
      <c r="P677" s="245"/>
      <c r="Q677" s="245"/>
      <c r="R677" s="245"/>
      <c r="S677" s="245"/>
      <c r="T677" s="245"/>
      <c r="U677" s="245"/>
      <c r="V677" s="245"/>
      <c r="W677" s="245"/>
      <c r="X677" s="245"/>
      <c r="Y677" s="245"/>
      <c r="Z677" s="245"/>
      <c r="AA677" s="245"/>
      <c r="AB677" s="245"/>
      <c r="AC677" s="245"/>
      <c r="AD677" s="245"/>
      <c r="AE677" s="245"/>
      <c r="AF677" s="245"/>
      <c r="AG677" s="245"/>
      <c r="AH677" s="245"/>
      <c r="AI677" s="245"/>
      <c r="AJ677" s="245"/>
      <c r="AK677" s="245"/>
      <c r="AL677" s="245"/>
      <c r="AM677" s="245"/>
      <c r="AN677" s="245"/>
      <c r="AO677" s="245"/>
      <c r="AP677" s="245"/>
      <c r="AQ677" s="245"/>
      <c r="AR677" s="245"/>
      <c r="AS677" s="245"/>
      <c r="AT677" s="245"/>
      <c r="AU677" s="245"/>
      <c r="AV677" s="245"/>
      <c r="AW677" s="245"/>
      <c r="AX677" s="245"/>
      <c r="AY677" s="245"/>
      <c r="AZ677" s="245"/>
      <c r="BA677" s="245"/>
      <c r="BB677" s="245"/>
      <c r="BC677" s="245"/>
      <c r="BD677" s="245"/>
      <c r="BE677" s="245"/>
      <c r="BF677" s="245"/>
      <c r="BG677" s="245"/>
      <c r="BH677" s="245"/>
      <c r="BI677" s="245"/>
      <c r="BJ677" s="245"/>
      <c r="BK677" s="245"/>
      <c r="BL677" s="245"/>
      <c r="BM677" s="248"/>
    </row>
    <row r="678" spans="1:65">
      <c r="A678" s="35"/>
      <c r="B678" s="20" t="s">
        <v>285</v>
      </c>
      <c r="C678" s="12"/>
      <c r="D678" s="249">
        <v>100</v>
      </c>
      <c r="E678" s="249" t="s">
        <v>699</v>
      </c>
      <c r="F678" s="249">
        <v>97.583333333333314</v>
      </c>
      <c r="G678" s="249">
        <v>54.397693650000008</v>
      </c>
      <c r="H678" s="249">
        <v>100</v>
      </c>
      <c r="I678" s="249">
        <v>100</v>
      </c>
      <c r="J678" s="249">
        <v>79</v>
      </c>
      <c r="K678" s="249">
        <v>39</v>
      </c>
      <c r="L678" s="249">
        <v>69</v>
      </c>
      <c r="M678" s="244"/>
      <c r="N678" s="245"/>
      <c r="O678" s="245"/>
      <c r="P678" s="245"/>
      <c r="Q678" s="245"/>
      <c r="R678" s="245"/>
      <c r="S678" s="245"/>
      <c r="T678" s="245"/>
      <c r="U678" s="245"/>
      <c r="V678" s="245"/>
      <c r="W678" s="245"/>
      <c r="X678" s="245"/>
      <c r="Y678" s="245"/>
      <c r="Z678" s="245"/>
      <c r="AA678" s="245"/>
      <c r="AB678" s="245"/>
      <c r="AC678" s="245"/>
      <c r="AD678" s="245"/>
      <c r="AE678" s="245"/>
      <c r="AF678" s="245"/>
      <c r="AG678" s="245"/>
      <c r="AH678" s="245"/>
      <c r="AI678" s="245"/>
      <c r="AJ678" s="245"/>
      <c r="AK678" s="245"/>
      <c r="AL678" s="245"/>
      <c r="AM678" s="245"/>
      <c r="AN678" s="245"/>
      <c r="AO678" s="245"/>
      <c r="AP678" s="245"/>
      <c r="AQ678" s="245"/>
      <c r="AR678" s="245"/>
      <c r="AS678" s="245"/>
      <c r="AT678" s="245"/>
      <c r="AU678" s="245"/>
      <c r="AV678" s="245"/>
      <c r="AW678" s="245"/>
      <c r="AX678" s="245"/>
      <c r="AY678" s="245"/>
      <c r="AZ678" s="245"/>
      <c r="BA678" s="245"/>
      <c r="BB678" s="245"/>
      <c r="BC678" s="245"/>
      <c r="BD678" s="245"/>
      <c r="BE678" s="245"/>
      <c r="BF678" s="245"/>
      <c r="BG678" s="245"/>
      <c r="BH678" s="245"/>
      <c r="BI678" s="245"/>
      <c r="BJ678" s="245"/>
      <c r="BK678" s="245"/>
      <c r="BL678" s="245"/>
      <c r="BM678" s="248"/>
    </row>
    <row r="679" spans="1:65">
      <c r="A679" s="35"/>
      <c r="B679" s="3" t="s">
        <v>286</v>
      </c>
      <c r="C679" s="33"/>
      <c r="D679" s="250">
        <v>100</v>
      </c>
      <c r="E679" s="250" t="s">
        <v>699</v>
      </c>
      <c r="F679" s="250">
        <v>97.1</v>
      </c>
      <c r="G679" s="250">
        <v>54.083562800000003</v>
      </c>
      <c r="H679" s="250">
        <v>100</v>
      </c>
      <c r="I679" s="250">
        <v>100</v>
      </c>
      <c r="J679" s="250">
        <v>83</v>
      </c>
      <c r="K679" s="250">
        <v>35</v>
      </c>
      <c r="L679" s="250">
        <v>77</v>
      </c>
      <c r="M679" s="244"/>
      <c r="N679" s="245"/>
      <c r="O679" s="245"/>
      <c r="P679" s="245"/>
      <c r="Q679" s="245"/>
      <c r="R679" s="245"/>
      <c r="S679" s="245"/>
      <c r="T679" s="245"/>
      <c r="U679" s="245"/>
      <c r="V679" s="245"/>
      <c r="W679" s="245"/>
      <c r="X679" s="245"/>
      <c r="Y679" s="245"/>
      <c r="Z679" s="245"/>
      <c r="AA679" s="245"/>
      <c r="AB679" s="245"/>
      <c r="AC679" s="245"/>
      <c r="AD679" s="245"/>
      <c r="AE679" s="245"/>
      <c r="AF679" s="245"/>
      <c r="AG679" s="245"/>
      <c r="AH679" s="245"/>
      <c r="AI679" s="245"/>
      <c r="AJ679" s="245"/>
      <c r="AK679" s="245"/>
      <c r="AL679" s="245"/>
      <c r="AM679" s="245"/>
      <c r="AN679" s="245"/>
      <c r="AO679" s="245"/>
      <c r="AP679" s="245"/>
      <c r="AQ679" s="245"/>
      <c r="AR679" s="245"/>
      <c r="AS679" s="245"/>
      <c r="AT679" s="245"/>
      <c r="AU679" s="245"/>
      <c r="AV679" s="245"/>
      <c r="AW679" s="245"/>
      <c r="AX679" s="245"/>
      <c r="AY679" s="245"/>
      <c r="AZ679" s="245"/>
      <c r="BA679" s="245"/>
      <c r="BB679" s="245"/>
      <c r="BC679" s="245"/>
      <c r="BD679" s="245"/>
      <c r="BE679" s="245"/>
      <c r="BF679" s="245"/>
      <c r="BG679" s="245"/>
      <c r="BH679" s="245"/>
      <c r="BI679" s="245"/>
      <c r="BJ679" s="245"/>
      <c r="BK679" s="245"/>
      <c r="BL679" s="245"/>
      <c r="BM679" s="248"/>
    </row>
    <row r="680" spans="1:65">
      <c r="A680" s="35"/>
      <c r="B680" s="3" t="s">
        <v>287</v>
      </c>
      <c r="C680" s="33"/>
      <c r="D680" s="250" t="s">
        <v>699</v>
      </c>
      <c r="E680" s="250" t="s">
        <v>699</v>
      </c>
      <c r="F680" s="250">
        <v>4.1392833518215033</v>
      </c>
      <c r="G680" s="250">
        <v>0.85817946278075397</v>
      </c>
      <c r="H680" s="250">
        <v>0</v>
      </c>
      <c r="I680" s="250">
        <v>0</v>
      </c>
      <c r="J680" s="250">
        <v>16.395121225535359</v>
      </c>
      <c r="K680" s="250">
        <v>6.1967733539318672</v>
      </c>
      <c r="L680" s="250">
        <v>29.799328851502679</v>
      </c>
      <c r="M680" s="244"/>
      <c r="N680" s="245"/>
      <c r="O680" s="245"/>
      <c r="P680" s="245"/>
      <c r="Q680" s="245"/>
      <c r="R680" s="245"/>
      <c r="S680" s="245"/>
      <c r="T680" s="245"/>
      <c r="U680" s="245"/>
      <c r="V680" s="245"/>
      <c r="W680" s="245"/>
      <c r="X680" s="245"/>
      <c r="Y680" s="245"/>
      <c r="Z680" s="245"/>
      <c r="AA680" s="245"/>
      <c r="AB680" s="245"/>
      <c r="AC680" s="245"/>
      <c r="AD680" s="245"/>
      <c r="AE680" s="245"/>
      <c r="AF680" s="245"/>
      <c r="AG680" s="245"/>
      <c r="AH680" s="245"/>
      <c r="AI680" s="245"/>
      <c r="AJ680" s="245"/>
      <c r="AK680" s="245"/>
      <c r="AL680" s="245"/>
      <c r="AM680" s="245"/>
      <c r="AN680" s="245"/>
      <c r="AO680" s="245"/>
      <c r="AP680" s="245"/>
      <c r="AQ680" s="245"/>
      <c r="AR680" s="245"/>
      <c r="AS680" s="245"/>
      <c r="AT680" s="245"/>
      <c r="AU680" s="245"/>
      <c r="AV680" s="245"/>
      <c r="AW680" s="245"/>
      <c r="AX680" s="245"/>
      <c r="AY680" s="245"/>
      <c r="AZ680" s="245"/>
      <c r="BA680" s="245"/>
      <c r="BB680" s="245"/>
      <c r="BC680" s="245"/>
      <c r="BD680" s="245"/>
      <c r="BE680" s="245"/>
      <c r="BF680" s="245"/>
      <c r="BG680" s="245"/>
      <c r="BH680" s="245"/>
      <c r="BI680" s="245"/>
      <c r="BJ680" s="245"/>
      <c r="BK680" s="245"/>
      <c r="BL680" s="245"/>
      <c r="BM680" s="248"/>
    </row>
    <row r="681" spans="1:65">
      <c r="A681" s="35"/>
      <c r="B681" s="3" t="s">
        <v>86</v>
      </c>
      <c r="C681" s="33"/>
      <c r="D681" s="13" t="s">
        <v>699</v>
      </c>
      <c r="E681" s="13" t="s">
        <v>699</v>
      </c>
      <c r="F681" s="13">
        <v>4.2417933579725065E-2</v>
      </c>
      <c r="G681" s="13">
        <v>1.5776026614333378E-2</v>
      </c>
      <c r="H681" s="13">
        <v>0</v>
      </c>
      <c r="I681" s="13">
        <v>0</v>
      </c>
      <c r="J681" s="13">
        <v>0.20753318007006782</v>
      </c>
      <c r="K681" s="13">
        <v>0.15889162445979146</v>
      </c>
      <c r="L681" s="13">
        <v>0.43187433118119822</v>
      </c>
      <c r="M681" s="166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2"/>
    </row>
    <row r="682" spans="1:65">
      <c r="A682" s="35"/>
      <c r="B682" s="3" t="s">
        <v>288</v>
      </c>
      <c r="C682" s="33"/>
      <c r="D682" s="13">
        <v>0.16765167032443196</v>
      </c>
      <c r="E682" s="13" t="s">
        <v>699</v>
      </c>
      <c r="F682" s="13">
        <v>0.13943342162492467</v>
      </c>
      <c r="G682" s="13">
        <v>-0.36482442147780747</v>
      </c>
      <c r="H682" s="13">
        <v>0.16765167032443196</v>
      </c>
      <c r="I682" s="13">
        <v>0.16765167032443196</v>
      </c>
      <c r="J682" s="13">
        <v>-7.755518044369869E-2</v>
      </c>
      <c r="K682" s="13">
        <v>-0.54461584857347156</v>
      </c>
      <c r="L682" s="13">
        <v>-0.19432034747614191</v>
      </c>
      <c r="M682" s="166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2"/>
    </row>
    <row r="683" spans="1:65">
      <c r="A683" s="35"/>
      <c r="B683" s="53" t="s">
        <v>289</v>
      </c>
      <c r="C683" s="54"/>
      <c r="D683" s="52">
        <v>0.38</v>
      </c>
      <c r="E683" s="52">
        <v>0.67</v>
      </c>
      <c r="F683" s="52">
        <v>1.02</v>
      </c>
      <c r="G683" s="52">
        <v>0.52</v>
      </c>
      <c r="H683" s="52">
        <v>1.1000000000000001</v>
      </c>
      <c r="I683" s="52">
        <v>1.1000000000000001</v>
      </c>
      <c r="J683" s="52">
        <v>0.35</v>
      </c>
      <c r="K683" s="52">
        <v>1.05</v>
      </c>
      <c r="L683" s="52">
        <v>0</v>
      </c>
      <c r="M683" s="166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2"/>
    </row>
    <row r="684" spans="1:65">
      <c r="B684" s="36"/>
      <c r="C684" s="20"/>
      <c r="D684" s="31"/>
      <c r="E684" s="31"/>
      <c r="F684" s="31"/>
      <c r="G684" s="31"/>
      <c r="H684" s="31"/>
      <c r="I684" s="31"/>
      <c r="J684" s="31"/>
      <c r="K684" s="31"/>
      <c r="L684" s="31"/>
      <c r="BM684" s="62"/>
    </row>
    <row r="685" spans="1:65" ht="15">
      <c r="B685" s="37" t="s">
        <v>625</v>
      </c>
      <c r="BM685" s="32" t="s">
        <v>291</v>
      </c>
    </row>
    <row r="686" spans="1:65" ht="15">
      <c r="A686" s="28" t="s">
        <v>21</v>
      </c>
      <c r="B686" s="18" t="s">
        <v>115</v>
      </c>
      <c r="C686" s="15" t="s">
        <v>116</v>
      </c>
      <c r="D686" s="16" t="s">
        <v>243</v>
      </c>
      <c r="E686" s="166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2">
        <v>1</v>
      </c>
    </row>
    <row r="687" spans="1:65">
      <c r="A687" s="35"/>
      <c r="B687" s="19" t="s">
        <v>244</v>
      </c>
      <c r="C687" s="8" t="s">
        <v>244</v>
      </c>
      <c r="D687" s="164" t="s">
        <v>307</v>
      </c>
      <c r="E687" s="166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2" t="s">
        <v>3</v>
      </c>
    </row>
    <row r="688" spans="1:65">
      <c r="A688" s="35"/>
      <c r="B688" s="19"/>
      <c r="C688" s="8"/>
      <c r="D688" s="9" t="s">
        <v>101</v>
      </c>
      <c r="E688" s="16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/>
      <c r="C689" s="8"/>
      <c r="D689" s="29"/>
      <c r="E689" s="16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>
        <v>1</v>
      </c>
    </row>
    <row r="690" spans="1:65">
      <c r="A690" s="35"/>
      <c r="B690" s="18">
        <v>1</v>
      </c>
      <c r="C690" s="14">
        <v>1</v>
      </c>
      <c r="D690" s="235">
        <v>46.43</v>
      </c>
      <c r="E690" s="236"/>
      <c r="F690" s="237"/>
      <c r="G690" s="237"/>
      <c r="H690" s="237"/>
      <c r="I690" s="237"/>
      <c r="J690" s="237"/>
      <c r="K690" s="237"/>
      <c r="L690" s="237"/>
      <c r="M690" s="237"/>
      <c r="N690" s="237"/>
      <c r="O690" s="237"/>
      <c r="P690" s="237"/>
      <c r="Q690" s="237"/>
      <c r="R690" s="237"/>
      <c r="S690" s="237"/>
      <c r="T690" s="237"/>
      <c r="U690" s="237"/>
      <c r="V690" s="237"/>
      <c r="W690" s="237"/>
      <c r="X690" s="237"/>
      <c r="Y690" s="237"/>
      <c r="Z690" s="237"/>
      <c r="AA690" s="237"/>
      <c r="AB690" s="237"/>
      <c r="AC690" s="237"/>
      <c r="AD690" s="237"/>
      <c r="AE690" s="237"/>
      <c r="AF690" s="237"/>
      <c r="AG690" s="237"/>
      <c r="AH690" s="237"/>
      <c r="AI690" s="237"/>
      <c r="AJ690" s="237"/>
      <c r="AK690" s="237"/>
      <c r="AL690" s="237"/>
      <c r="AM690" s="237"/>
      <c r="AN690" s="237"/>
      <c r="AO690" s="237"/>
      <c r="AP690" s="237"/>
      <c r="AQ690" s="237"/>
      <c r="AR690" s="237"/>
      <c r="AS690" s="237"/>
      <c r="AT690" s="237"/>
      <c r="AU690" s="237"/>
      <c r="AV690" s="237"/>
      <c r="AW690" s="237"/>
      <c r="AX690" s="237"/>
      <c r="AY690" s="237"/>
      <c r="AZ690" s="237"/>
      <c r="BA690" s="237"/>
      <c r="BB690" s="237"/>
      <c r="BC690" s="237"/>
      <c r="BD690" s="237"/>
      <c r="BE690" s="237"/>
      <c r="BF690" s="237"/>
      <c r="BG690" s="237"/>
      <c r="BH690" s="237"/>
      <c r="BI690" s="237"/>
      <c r="BJ690" s="237"/>
      <c r="BK690" s="237"/>
      <c r="BL690" s="237"/>
      <c r="BM690" s="238">
        <v>1</v>
      </c>
    </row>
    <row r="691" spans="1:65">
      <c r="A691" s="35"/>
      <c r="B691" s="19">
        <v>1</v>
      </c>
      <c r="C691" s="8">
        <v>2</v>
      </c>
      <c r="D691" s="239">
        <v>45.78</v>
      </c>
      <c r="E691" s="236"/>
      <c r="F691" s="237"/>
      <c r="G691" s="237"/>
      <c r="H691" s="237"/>
      <c r="I691" s="237"/>
      <c r="J691" s="237"/>
      <c r="K691" s="237"/>
      <c r="L691" s="237"/>
      <c r="M691" s="237"/>
      <c r="N691" s="237"/>
      <c r="O691" s="237"/>
      <c r="P691" s="237"/>
      <c r="Q691" s="237"/>
      <c r="R691" s="237"/>
      <c r="S691" s="237"/>
      <c r="T691" s="237"/>
      <c r="U691" s="237"/>
      <c r="V691" s="237"/>
      <c r="W691" s="237"/>
      <c r="X691" s="237"/>
      <c r="Y691" s="237"/>
      <c r="Z691" s="237"/>
      <c r="AA691" s="237"/>
      <c r="AB691" s="237"/>
      <c r="AC691" s="237"/>
      <c r="AD691" s="237"/>
      <c r="AE691" s="237"/>
      <c r="AF691" s="237"/>
      <c r="AG691" s="237"/>
      <c r="AH691" s="237"/>
      <c r="AI691" s="237"/>
      <c r="AJ691" s="237"/>
      <c r="AK691" s="237"/>
      <c r="AL691" s="237"/>
      <c r="AM691" s="237"/>
      <c r="AN691" s="237"/>
      <c r="AO691" s="237"/>
      <c r="AP691" s="237"/>
      <c r="AQ691" s="237"/>
      <c r="AR691" s="237"/>
      <c r="AS691" s="237"/>
      <c r="AT691" s="237"/>
      <c r="AU691" s="237"/>
      <c r="AV691" s="237"/>
      <c r="AW691" s="237"/>
      <c r="AX691" s="237"/>
      <c r="AY691" s="237"/>
      <c r="AZ691" s="237"/>
      <c r="BA691" s="237"/>
      <c r="BB691" s="237"/>
      <c r="BC691" s="237"/>
      <c r="BD691" s="237"/>
      <c r="BE691" s="237"/>
      <c r="BF691" s="237"/>
      <c r="BG691" s="237"/>
      <c r="BH691" s="237"/>
      <c r="BI691" s="237"/>
      <c r="BJ691" s="237"/>
      <c r="BK691" s="237"/>
      <c r="BL691" s="237"/>
      <c r="BM691" s="238">
        <v>10</v>
      </c>
    </row>
    <row r="692" spans="1:65">
      <c r="A692" s="35"/>
      <c r="B692" s="19">
        <v>1</v>
      </c>
      <c r="C692" s="8">
        <v>3</v>
      </c>
      <c r="D692" s="239">
        <v>54.46</v>
      </c>
      <c r="E692" s="236"/>
      <c r="F692" s="237"/>
      <c r="G692" s="237"/>
      <c r="H692" s="237"/>
      <c r="I692" s="237"/>
      <c r="J692" s="237"/>
      <c r="K692" s="237"/>
      <c r="L692" s="237"/>
      <c r="M692" s="237"/>
      <c r="N692" s="237"/>
      <c r="O692" s="237"/>
      <c r="P692" s="237"/>
      <c r="Q692" s="237"/>
      <c r="R692" s="237"/>
      <c r="S692" s="237"/>
      <c r="T692" s="237"/>
      <c r="U692" s="237"/>
      <c r="V692" s="237"/>
      <c r="W692" s="237"/>
      <c r="X692" s="237"/>
      <c r="Y692" s="237"/>
      <c r="Z692" s="237"/>
      <c r="AA692" s="237"/>
      <c r="AB692" s="237"/>
      <c r="AC692" s="237"/>
      <c r="AD692" s="237"/>
      <c r="AE692" s="237"/>
      <c r="AF692" s="237"/>
      <c r="AG692" s="237"/>
      <c r="AH692" s="237"/>
      <c r="AI692" s="237"/>
      <c r="AJ692" s="237"/>
      <c r="AK692" s="237"/>
      <c r="AL692" s="237"/>
      <c r="AM692" s="237"/>
      <c r="AN692" s="237"/>
      <c r="AO692" s="237"/>
      <c r="AP692" s="237"/>
      <c r="AQ692" s="237"/>
      <c r="AR692" s="237"/>
      <c r="AS692" s="237"/>
      <c r="AT692" s="237"/>
      <c r="AU692" s="237"/>
      <c r="AV692" s="237"/>
      <c r="AW692" s="237"/>
      <c r="AX692" s="237"/>
      <c r="AY692" s="237"/>
      <c r="AZ692" s="237"/>
      <c r="BA692" s="237"/>
      <c r="BB692" s="237"/>
      <c r="BC692" s="237"/>
      <c r="BD692" s="237"/>
      <c r="BE692" s="237"/>
      <c r="BF692" s="237"/>
      <c r="BG692" s="237"/>
      <c r="BH692" s="237"/>
      <c r="BI692" s="237"/>
      <c r="BJ692" s="237"/>
      <c r="BK692" s="237"/>
      <c r="BL692" s="237"/>
      <c r="BM692" s="238">
        <v>16</v>
      </c>
    </row>
    <row r="693" spans="1:65">
      <c r="A693" s="35"/>
      <c r="B693" s="19">
        <v>1</v>
      </c>
      <c r="C693" s="8">
        <v>4</v>
      </c>
      <c r="D693" s="239" t="s">
        <v>316</v>
      </c>
      <c r="E693" s="236"/>
      <c r="F693" s="237"/>
      <c r="G693" s="237"/>
      <c r="H693" s="237"/>
      <c r="I693" s="237"/>
      <c r="J693" s="237"/>
      <c r="K693" s="237"/>
      <c r="L693" s="237"/>
      <c r="M693" s="237"/>
      <c r="N693" s="237"/>
      <c r="O693" s="237"/>
      <c r="P693" s="237"/>
      <c r="Q693" s="237"/>
      <c r="R693" s="237"/>
      <c r="S693" s="237"/>
      <c r="T693" s="237"/>
      <c r="U693" s="237"/>
      <c r="V693" s="237"/>
      <c r="W693" s="237"/>
      <c r="X693" s="237"/>
      <c r="Y693" s="237"/>
      <c r="Z693" s="237"/>
      <c r="AA693" s="237"/>
      <c r="AB693" s="237"/>
      <c r="AC693" s="237"/>
      <c r="AD693" s="237"/>
      <c r="AE693" s="237"/>
      <c r="AF693" s="237"/>
      <c r="AG693" s="237"/>
      <c r="AH693" s="237"/>
      <c r="AI693" s="237"/>
      <c r="AJ693" s="237"/>
      <c r="AK693" s="237"/>
      <c r="AL693" s="237"/>
      <c r="AM693" s="237"/>
      <c r="AN693" s="237"/>
      <c r="AO693" s="237"/>
      <c r="AP693" s="237"/>
      <c r="AQ693" s="237"/>
      <c r="AR693" s="237"/>
      <c r="AS693" s="237"/>
      <c r="AT693" s="237"/>
      <c r="AU693" s="237"/>
      <c r="AV693" s="237"/>
      <c r="AW693" s="237"/>
      <c r="AX693" s="237"/>
      <c r="AY693" s="237"/>
      <c r="AZ693" s="237"/>
      <c r="BA693" s="237"/>
      <c r="BB693" s="237"/>
      <c r="BC693" s="237"/>
      <c r="BD693" s="237"/>
      <c r="BE693" s="237"/>
      <c r="BF693" s="237"/>
      <c r="BG693" s="237"/>
      <c r="BH693" s="237"/>
      <c r="BI693" s="237"/>
      <c r="BJ693" s="237"/>
      <c r="BK693" s="237"/>
      <c r="BL693" s="237"/>
      <c r="BM693" s="238">
        <v>39.390713291294702</v>
      </c>
    </row>
    <row r="694" spans="1:65">
      <c r="A694" s="35"/>
      <c r="B694" s="19">
        <v>1</v>
      </c>
      <c r="C694" s="8">
        <v>5</v>
      </c>
      <c r="D694" s="239">
        <v>48.73</v>
      </c>
      <c r="E694" s="236"/>
      <c r="F694" s="237"/>
      <c r="G694" s="237"/>
      <c r="H694" s="237"/>
      <c r="I694" s="237"/>
      <c r="J694" s="237"/>
      <c r="K694" s="237"/>
      <c r="L694" s="237"/>
      <c r="M694" s="237"/>
      <c r="N694" s="237"/>
      <c r="O694" s="237"/>
      <c r="P694" s="237"/>
      <c r="Q694" s="237"/>
      <c r="R694" s="237"/>
      <c r="S694" s="237"/>
      <c r="T694" s="237"/>
      <c r="U694" s="237"/>
      <c r="V694" s="237"/>
      <c r="W694" s="237"/>
      <c r="X694" s="237"/>
      <c r="Y694" s="237"/>
      <c r="Z694" s="237"/>
      <c r="AA694" s="237"/>
      <c r="AB694" s="237"/>
      <c r="AC694" s="237"/>
      <c r="AD694" s="237"/>
      <c r="AE694" s="237"/>
      <c r="AF694" s="237"/>
      <c r="AG694" s="237"/>
      <c r="AH694" s="237"/>
      <c r="AI694" s="237"/>
      <c r="AJ694" s="237"/>
      <c r="AK694" s="237"/>
      <c r="AL694" s="237"/>
      <c r="AM694" s="237"/>
      <c r="AN694" s="237"/>
      <c r="AO694" s="237"/>
      <c r="AP694" s="237"/>
      <c r="AQ694" s="237"/>
      <c r="AR694" s="237"/>
      <c r="AS694" s="237"/>
      <c r="AT694" s="237"/>
      <c r="AU694" s="237"/>
      <c r="AV694" s="237"/>
      <c r="AW694" s="237"/>
      <c r="AX694" s="237"/>
      <c r="AY694" s="237"/>
      <c r="AZ694" s="237"/>
      <c r="BA694" s="237"/>
      <c r="BB694" s="237"/>
      <c r="BC694" s="237"/>
      <c r="BD694" s="237"/>
      <c r="BE694" s="237"/>
      <c r="BF694" s="237"/>
      <c r="BG694" s="237"/>
      <c r="BH694" s="237"/>
      <c r="BI694" s="237"/>
      <c r="BJ694" s="237"/>
      <c r="BK694" s="237"/>
      <c r="BL694" s="237"/>
      <c r="BM694" s="238">
        <v>32</v>
      </c>
    </row>
    <row r="695" spans="1:65">
      <c r="A695" s="35"/>
      <c r="B695" s="19">
        <v>1</v>
      </c>
      <c r="C695" s="8">
        <v>6</v>
      </c>
      <c r="D695" s="239" t="s">
        <v>316</v>
      </c>
      <c r="E695" s="236"/>
      <c r="F695" s="237"/>
      <c r="G695" s="237"/>
      <c r="H695" s="237"/>
      <c r="I695" s="237"/>
      <c r="J695" s="237"/>
      <c r="K695" s="237"/>
      <c r="L695" s="237"/>
      <c r="M695" s="237"/>
      <c r="N695" s="237"/>
      <c r="O695" s="237"/>
      <c r="P695" s="237"/>
      <c r="Q695" s="237"/>
      <c r="R695" s="237"/>
      <c r="S695" s="237"/>
      <c r="T695" s="237"/>
      <c r="U695" s="237"/>
      <c r="V695" s="237"/>
      <c r="W695" s="237"/>
      <c r="X695" s="237"/>
      <c r="Y695" s="237"/>
      <c r="Z695" s="237"/>
      <c r="AA695" s="237"/>
      <c r="AB695" s="237"/>
      <c r="AC695" s="237"/>
      <c r="AD695" s="237"/>
      <c r="AE695" s="237"/>
      <c r="AF695" s="237"/>
      <c r="AG695" s="237"/>
      <c r="AH695" s="237"/>
      <c r="AI695" s="237"/>
      <c r="AJ695" s="237"/>
      <c r="AK695" s="237"/>
      <c r="AL695" s="237"/>
      <c r="AM695" s="237"/>
      <c r="AN695" s="237"/>
      <c r="AO695" s="237"/>
      <c r="AP695" s="237"/>
      <c r="AQ695" s="237"/>
      <c r="AR695" s="237"/>
      <c r="AS695" s="237"/>
      <c r="AT695" s="237"/>
      <c r="AU695" s="237"/>
      <c r="AV695" s="237"/>
      <c r="AW695" s="237"/>
      <c r="AX695" s="237"/>
      <c r="AY695" s="237"/>
      <c r="AZ695" s="237"/>
      <c r="BA695" s="237"/>
      <c r="BB695" s="237"/>
      <c r="BC695" s="237"/>
      <c r="BD695" s="237"/>
      <c r="BE695" s="237"/>
      <c r="BF695" s="237"/>
      <c r="BG695" s="237"/>
      <c r="BH695" s="237"/>
      <c r="BI695" s="237"/>
      <c r="BJ695" s="237"/>
      <c r="BK695" s="237"/>
      <c r="BL695" s="237"/>
      <c r="BM695" s="240"/>
    </row>
    <row r="696" spans="1:65">
      <c r="A696" s="35"/>
      <c r="B696" s="20" t="s">
        <v>285</v>
      </c>
      <c r="C696" s="12"/>
      <c r="D696" s="241">
        <v>48.85</v>
      </c>
      <c r="E696" s="236"/>
      <c r="F696" s="237"/>
      <c r="G696" s="237"/>
      <c r="H696" s="237"/>
      <c r="I696" s="237"/>
      <c r="J696" s="237"/>
      <c r="K696" s="237"/>
      <c r="L696" s="237"/>
      <c r="M696" s="237"/>
      <c r="N696" s="237"/>
      <c r="O696" s="237"/>
      <c r="P696" s="237"/>
      <c r="Q696" s="237"/>
      <c r="R696" s="237"/>
      <c r="S696" s="237"/>
      <c r="T696" s="237"/>
      <c r="U696" s="237"/>
      <c r="V696" s="237"/>
      <c r="W696" s="237"/>
      <c r="X696" s="237"/>
      <c r="Y696" s="237"/>
      <c r="Z696" s="237"/>
      <c r="AA696" s="237"/>
      <c r="AB696" s="237"/>
      <c r="AC696" s="237"/>
      <c r="AD696" s="237"/>
      <c r="AE696" s="237"/>
      <c r="AF696" s="237"/>
      <c r="AG696" s="237"/>
      <c r="AH696" s="237"/>
      <c r="AI696" s="237"/>
      <c r="AJ696" s="237"/>
      <c r="AK696" s="237"/>
      <c r="AL696" s="237"/>
      <c r="AM696" s="237"/>
      <c r="AN696" s="237"/>
      <c r="AO696" s="237"/>
      <c r="AP696" s="237"/>
      <c r="AQ696" s="237"/>
      <c r="AR696" s="237"/>
      <c r="AS696" s="237"/>
      <c r="AT696" s="237"/>
      <c r="AU696" s="237"/>
      <c r="AV696" s="237"/>
      <c r="AW696" s="237"/>
      <c r="AX696" s="237"/>
      <c r="AY696" s="237"/>
      <c r="AZ696" s="237"/>
      <c r="BA696" s="237"/>
      <c r="BB696" s="237"/>
      <c r="BC696" s="237"/>
      <c r="BD696" s="237"/>
      <c r="BE696" s="237"/>
      <c r="BF696" s="237"/>
      <c r="BG696" s="237"/>
      <c r="BH696" s="237"/>
      <c r="BI696" s="237"/>
      <c r="BJ696" s="237"/>
      <c r="BK696" s="237"/>
      <c r="BL696" s="237"/>
      <c r="BM696" s="240"/>
    </row>
    <row r="697" spans="1:65">
      <c r="A697" s="35"/>
      <c r="B697" s="3" t="s">
        <v>286</v>
      </c>
      <c r="C697" s="33"/>
      <c r="D697" s="242">
        <v>47.58</v>
      </c>
      <c r="E697" s="236"/>
      <c r="F697" s="237"/>
      <c r="G697" s="237"/>
      <c r="H697" s="237"/>
      <c r="I697" s="237"/>
      <c r="J697" s="237"/>
      <c r="K697" s="237"/>
      <c r="L697" s="237"/>
      <c r="M697" s="237"/>
      <c r="N697" s="237"/>
      <c r="O697" s="237"/>
      <c r="P697" s="237"/>
      <c r="Q697" s="237"/>
      <c r="R697" s="237"/>
      <c r="S697" s="237"/>
      <c r="T697" s="237"/>
      <c r="U697" s="237"/>
      <c r="V697" s="237"/>
      <c r="W697" s="237"/>
      <c r="X697" s="237"/>
      <c r="Y697" s="237"/>
      <c r="Z697" s="237"/>
      <c r="AA697" s="237"/>
      <c r="AB697" s="237"/>
      <c r="AC697" s="237"/>
      <c r="AD697" s="237"/>
      <c r="AE697" s="237"/>
      <c r="AF697" s="237"/>
      <c r="AG697" s="237"/>
      <c r="AH697" s="237"/>
      <c r="AI697" s="237"/>
      <c r="AJ697" s="237"/>
      <c r="AK697" s="237"/>
      <c r="AL697" s="237"/>
      <c r="AM697" s="237"/>
      <c r="AN697" s="237"/>
      <c r="AO697" s="237"/>
      <c r="AP697" s="237"/>
      <c r="AQ697" s="237"/>
      <c r="AR697" s="237"/>
      <c r="AS697" s="237"/>
      <c r="AT697" s="237"/>
      <c r="AU697" s="237"/>
      <c r="AV697" s="237"/>
      <c r="AW697" s="237"/>
      <c r="AX697" s="237"/>
      <c r="AY697" s="237"/>
      <c r="AZ697" s="237"/>
      <c r="BA697" s="237"/>
      <c r="BB697" s="237"/>
      <c r="BC697" s="237"/>
      <c r="BD697" s="237"/>
      <c r="BE697" s="237"/>
      <c r="BF697" s="237"/>
      <c r="BG697" s="237"/>
      <c r="BH697" s="237"/>
      <c r="BI697" s="237"/>
      <c r="BJ697" s="237"/>
      <c r="BK697" s="237"/>
      <c r="BL697" s="237"/>
      <c r="BM697" s="240"/>
    </row>
    <row r="698" spans="1:65">
      <c r="A698" s="35"/>
      <c r="B698" s="3" t="s">
        <v>287</v>
      </c>
      <c r="C698" s="33"/>
      <c r="D698" s="242">
        <v>3.9483245391769239</v>
      </c>
      <c r="E698" s="236"/>
      <c r="F698" s="237"/>
      <c r="G698" s="237"/>
      <c r="H698" s="237"/>
      <c r="I698" s="237"/>
      <c r="J698" s="237"/>
      <c r="K698" s="237"/>
      <c r="L698" s="237"/>
      <c r="M698" s="237"/>
      <c r="N698" s="237"/>
      <c r="O698" s="237"/>
      <c r="P698" s="237"/>
      <c r="Q698" s="237"/>
      <c r="R698" s="237"/>
      <c r="S698" s="237"/>
      <c r="T698" s="237"/>
      <c r="U698" s="237"/>
      <c r="V698" s="237"/>
      <c r="W698" s="237"/>
      <c r="X698" s="237"/>
      <c r="Y698" s="237"/>
      <c r="Z698" s="237"/>
      <c r="AA698" s="237"/>
      <c r="AB698" s="237"/>
      <c r="AC698" s="237"/>
      <c r="AD698" s="237"/>
      <c r="AE698" s="237"/>
      <c r="AF698" s="237"/>
      <c r="AG698" s="237"/>
      <c r="AH698" s="237"/>
      <c r="AI698" s="237"/>
      <c r="AJ698" s="237"/>
      <c r="AK698" s="237"/>
      <c r="AL698" s="237"/>
      <c r="AM698" s="237"/>
      <c r="AN698" s="237"/>
      <c r="AO698" s="237"/>
      <c r="AP698" s="237"/>
      <c r="AQ698" s="237"/>
      <c r="AR698" s="237"/>
      <c r="AS698" s="237"/>
      <c r="AT698" s="237"/>
      <c r="AU698" s="237"/>
      <c r="AV698" s="237"/>
      <c r="AW698" s="237"/>
      <c r="AX698" s="237"/>
      <c r="AY698" s="237"/>
      <c r="AZ698" s="237"/>
      <c r="BA698" s="237"/>
      <c r="BB698" s="237"/>
      <c r="BC698" s="237"/>
      <c r="BD698" s="237"/>
      <c r="BE698" s="237"/>
      <c r="BF698" s="237"/>
      <c r="BG698" s="237"/>
      <c r="BH698" s="237"/>
      <c r="BI698" s="237"/>
      <c r="BJ698" s="237"/>
      <c r="BK698" s="237"/>
      <c r="BL698" s="237"/>
      <c r="BM698" s="240"/>
    </row>
    <row r="699" spans="1:65">
      <c r="A699" s="35"/>
      <c r="B699" s="3" t="s">
        <v>86</v>
      </c>
      <c r="C699" s="33"/>
      <c r="D699" s="13">
        <v>8.082547674875995E-2</v>
      </c>
      <c r="E699" s="16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2"/>
    </row>
    <row r="700" spans="1:65">
      <c r="A700" s="35"/>
      <c r="B700" s="3" t="s">
        <v>288</v>
      </c>
      <c r="C700" s="33"/>
      <c r="D700" s="13">
        <v>0.24014002079002195</v>
      </c>
      <c r="E700" s="166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2"/>
    </row>
    <row r="701" spans="1:65">
      <c r="A701" s="35"/>
      <c r="B701" s="53" t="s">
        <v>289</v>
      </c>
      <c r="C701" s="54"/>
      <c r="D701" s="52" t="s">
        <v>290</v>
      </c>
      <c r="E701" s="166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2"/>
    </row>
    <row r="702" spans="1:65">
      <c r="B702" s="36"/>
      <c r="C702" s="20"/>
      <c r="D702" s="31"/>
      <c r="BM702" s="62"/>
    </row>
    <row r="703" spans="1:65" ht="19.5">
      <c r="B703" s="37" t="s">
        <v>626</v>
      </c>
      <c r="BM703" s="32" t="s">
        <v>291</v>
      </c>
    </row>
    <row r="704" spans="1:65" ht="19.5">
      <c r="A704" s="28" t="s">
        <v>331</v>
      </c>
      <c r="B704" s="18" t="s">
        <v>115</v>
      </c>
      <c r="C704" s="15" t="s">
        <v>116</v>
      </c>
      <c r="D704" s="16" t="s">
        <v>243</v>
      </c>
      <c r="E704" s="16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1</v>
      </c>
    </row>
    <row r="705" spans="1:65">
      <c r="A705" s="35"/>
      <c r="B705" s="19" t="s">
        <v>244</v>
      </c>
      <c r="C705" s="8" t="s">
        <v>244</v>
      </c>
      <c r="D705" s="164" t="s">
        <v>251</v>
      </c>
      <c r="E705" s="16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 t="s">
        <v>3</v>
      </c>
    </row>
    <row r="706" spans="1:65">
      <c r="A706" s="35"/>
      <c r="B706" s="19"/>
      <c r="C706" s="8"/>
      <c r="D706" s="9" t="s">
        <v>101</v>
      </c>
      <c r="E706" s="16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2">
        <v>0</v>
      </c>
    </row>
    <row r="707" spans="1:65">
      <c r="A707" s="35"/>
      <c r="B707" s="19"/>
      <c r="C707" s="8"/>
      <c r="D707" s="29"/>
      <c r="E707" s="16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2">
        <v>0</v>
      </c>
    </row>
    <row r="708" spans="1:65">
      <c r="A708" s="35"/>
      <c r="B708" s="18">
        <v>1</v>
      </c>
      <c r="C708" s="14">
        <v>1</v>
      </c>
      <c r="D708" s="243">
        <v>50</v>
      </c>
      <c r="E708" s="244"/>
      <c r="F708" s="245"/>
      <c r="G708" s="245"/>
      <c r="H708" s="245"/>
      <c r="I708" s="245"/>
      <c r="J708" s="245"/>
      <c r="K708" s="245"/>
      <c r="L708" s="245"/>
      <c r="M708" s="245"/>
      <c r="N708" s="245"/>
      <c r="O708" s="245"/>
      <c r="P708" s="245"/>
      <c r="Q708" s="245"/>
      <c r="R708" s="245"/>
      <c r="S708" s="245"/>
      <c r="T708" s="245"/>
      <c r="U708" s="245"/>
      <c r="V708" s="245"/>
      <c r="W708" s="245"/>
      <c r="X708" s="245"/>
      <c r="Y708" s="245"/>
      <c r="Z708" s="245"/>
      <c r="AA708" s="245"/>
      <c r="AB708" s="245"/>
      <c r="AC708" s="245"/>
      <c r="AD708" s="245"/>
      <c r="AE708" s="245"/>
      <c r="AF708" s="245"/>
      <c r="AG708" s="245"/>
      <c r="AH708" s="245"/>
      <c r="AI708" s="245"/>
      <c r="AJ708" s="245"/>
      <c r="AK708" s="245"/>
      <c r="AL708" s="245"/>
      <c r="AM708" s="245"/>
      <c r="AN708" s="245"/>
      <c r="AO708" s="245"/>
      <c r="AP708" s="245"/>
      <c r="AQ708" s="245"/>
      <c r="AR708" s="245"/>
      <c r="AS708" s="245"/>
      <c r="AT708" s="245"/>
      <c r="AU708" s="245"/>
      <c r="AV708" s="245"/>
      <c r="AW708" s="245"/>
      <c r="AX708" s="245"/>
      <c r="AY708" s="245"/>
      <c r="AZ708" s="245"/>
      <c r="BA708" s="245"/>
      <c r="BB708" s="245"/>
      <c r="BC708" s="245"/>
      <c r="BD708" s="245"/>
      <c r="BE708" s="245"/>
      <c r="BF708" s="245"/>
      <c r="BG708" s="245"/>
      <c r="BH708" s="245"/>
      <c r="BI708" s="245"/>
      <c r="BJ708" s="245"/>
      <c r="BK708" s="245"/>
      <c r="BL708" s="245"/>
      <c r="BM708" s="246">
        <v>1</v>
      </c>
    </row>
    <row r="709" spans="1:65">
      <c r="A709" s="35"/>
      <c r="B709" s="19">
        <v>1</v>
      </c>
      <c r="C709" s="8">
        <v>2</v>
      </c>
      <c r="D709" s="247">
        <v>53</v>
      </c>
      <c r="E709" s="244"/>
      <c r="F709" s="245"/>
      <c r="G709" s="245"/>
      <c r="H709" s="245"/>
      <c r="I709" s="245"/>
      <c r="J709" s="245"/>
      <c r="K709" s="245"/>
      <c r="L709" s="245"/>
      <c r="M709" s="245"/>
      <c r="N709" s="245"/>
      <c r="O709" s="245"/>
      <c r="P709" s="245"/>
      <c r="Q709" s="245"/>
      <c r="R709" s="245"/>
      <c r="S709" s="245"/>
      <c r="T709" s="245"/>
      <c r="U709" s="245"/>
      <c r="V709" s="245"/>
      <c r="W709" s="245"/>
      <c r="X709" s="245"/>
      <c r="Y709" s="245"/>
      <c r="Z709" s="245"/>
      <c r="AA709" s="245"/>
      <c r="AB709" s="245"/>
      <c r="AC709" s="245"/>
      <c r="AD709" s="245"/>
      <c r="AE709" s="245"/>
      <c r="AF709" s="245"/>
      <c r="AG709" s="245"/>
      <c r="AH709" s="245"/>
      <c r="AI709" s="245"/>
      <c r="AJ709" s="245"/>
      <c r="AK709" s="245"/>
      <c r="AL709" s="245"/>
      <c r="AM709" s="245"/>
      <c r="AN709" s="245"/>
      <c r="AO709" s="245"/>
      <c r="AP709" s="245"/>
      <c r="AQ709" s="245"/>
      <c r="AR709" s="245"/>
      <c r="AS709" s="245"/>
      <c r="AT709" s="245"/>
      <c r="AU709" s="245"/>
      <c r="AV709" s="245"/>
      <c r="AW709" s="245"/>
      <c r="AX709" s="245"/>
      <c r="AY709" s="245"/>
      <c r="AZ709" s="245"/>
      <c r="BA709" s="245"/>
      <c r="BB709" s="245"/>
      <c r="BC709" s="245"/>
      <c r="BD709" s="245"/>
      <c r="BE709" s="245"/>
      <c r="BF709" s="245"/>
      <c r="BG709" s="245"/>
      <c r="BH709" s="245"/>
      <c r="BI709" s="245"/>
      <c r="BJ709" s="245"/>
      <c r="BK709" s="245"/>
      <c r="BL709" s="245"/>
      <c r="BM709" s="246">
        <v>27</v>
      </c>
    </row>
    <row r="710" spans="1:65">
      <c r="A710" s="35"/>
      <c r="B710" s="19">
        <v>1</v>
      </c>
      <c r="C710" s="8">
        <v>3</v>
      </c>
      <c r="D710" s="247">
        <v>50</v>
      </c>
      <c r="E710" s="244"/>
      <c r="F710" s="245"/>
      <c r="G710" s="245"/>
      <c r="H710" s="245"/>
      <c r="I710" s="245"/>
      <c r="J710" s="245"/>
      <c r="K710" s="245"/>
      <c r="L710" s="245"/>
      <c r="M710" s="245"/>
      <c r="N710" s="245"/>
      <c r="O710" s="245"/>
      <c r="P710" s="245"/>
      <c r="Q710" s="245"/>
      <c r="R710" s="245"/>
      <c r="S710" s="245"/>
      <c r="T710" s="245"/>
      <c r="U710" s="245"/>
      <c r="V710" s="245"/>
      <c r="W710" s="245"/>
      <c r="X710" s="245"/>
      <c r="Y710" s="245"/>
      <c r="Z710" s="245"/>
      <c r="AA710" s="245"/>
      <c r="AB710" s="245"/>
      <c r="AC710" s="245"/>
      <c r="AD710" s="245"/>
      <c r="AE710" s="245"/>
      <c r="AF710" s="245"/>
      <c r="AG710" s="245"/>
      <c r="AH710" s="245"/>
      <c r="AI710" s="245"/>
      <c r="AJ710" s="245"/>
      <c r="AK710" s="245"/>
      <c r="AL710" s="245"/>
      <c r="AM710" s="245"/>
      <c r="AN710" s="245"/>
      <c r="AO710" s="245"/>
      <c r="AP710" s="245"/>
      <c r="AQ710" s="245"/>
      <c r="AR710" s="245"/>
      <c r="AS710" s="245"/>
      <c r="AT710" s="245"/>
      <c r="AU710" s="245"/>
      <c r="AV710" s="245"/>
      <c r="AW710" s="245"/>
      <c r="AX710" s="245"/>
      <c r="AY710" s="245"/>
      <c r="AZ710" s="245"/>
      <c r="BA710" s="245"/>
      <c r="BB710" s="245"/>
      <c r="BC710" s="245"/>
      <c r="BD710" s="245"/>
      <c r="BE710" s="245"/>
      <c r="BF710" s="245"/>
      <c r="BG710" s="245"/>
      <c r="BH710" s="245"/>
      <c r="BI710" s="245"/>
      <c r="BJ710" s="245"/>
      <c r="BK710" s="245"/>
      <c r="BL710" s="245"/>
      <c r="BM710" s="246">
        <v>16</v>
      </c>
    </row>
    <row r="711" spans="1:65">
      <c r="A711" s="35"/>
      <c r="B711" s="19">
        <v>1</v>
      </c>
      <c r="C711" s="8">
        <v>4</v>
      </c>
      <c r="D711" s="247">
        <v>52</v>
      </c>
      <c r="E711" s="244"/>
      <c r="F711" s="245"/>
      <c r="G711" s="245"/>
      <c r="H711" s="245"/>
      <c r="I711" s="245"/>
      <c r="J711" s="245"/>
      <c r="K711" s="245"/>
      <c r="L711" s="245"/>
      <c r="M711" s="245"/>
      <c r="N711" s="245"/>
      <c r="O711" s="245"/>
      <c r="P711" s="245"/>
      <c r="Q711" s="245"/>
      <c r="R711" s="245"/>
      <c r="S711" s="245"/>
      <c r="T711" s="245"/>
      <c r="U711" s="245"/>
      <c r="V711" s="245"/>
      <c r="W711" s="245"/>
      <c r="X711" s="245"/>
      <c r="Y711" s="245"/>
      <c r="Z711" s="245"/>
      <c r="AA711" s="245"/>
      <c r="AB711" s="245"/>
      <c r="AC711" s="245"/>
      <c r="AD711" s="245"/>
      <c r="AE711" s="245"/>
      <c r="AF711" s="245"/>
      <c r="AG711" s="245"/>
      <c r="AH711" s="245"/>
      <c r="AI711" s="245"/>
      <c r="AJ711" s="245"/>
      <c r="AK711" s="245"/>
      <c r="AL711" s="245"/>
      <c r="AM711" s="245"/>
      <c r="AN711" s="245"/>
      <c r="AO711" s="245"/>
      <c r="AP711" s="245"/>
      <c r="AQ711" s="245"/>
      <c r="AR711" s="245"/>
      <c r="AS711" s="245"/>
      <c r="AT711" s="245"/>
      <c r="AU711" s="245"/>
      <c r="AV711" s="245"/>
      <c r="AW711" s="245"/>
      <c r="AX711" s="245"/>
      <c r="AY711" s="245"/>
      <c r="AZ711" s="245"/>
      <c r="BA711" s="245"/>
      <c r="BB711" s="245"/>
      <c r="BC711" s="245"/>
      <c r="BD711" s="245"/>
      <c r="BE711" s="245"/>
      <c r="BF711" s="245"/>
      <c r="BG711" s="245"/>
      <c r="BH711" s="245"/>
      <c r="BI711" s="245"/>
      <c r="BJ711" s="245"/>
      <c r="BK711" s="245"/>
      <c r="BL711" s="245"/>
      <c r="BM711" s="246">
        <v>51</v>
      </c>
    </row>
    <row r="712" spans="1:65">
      <c r="A712" s="35"/>
      <c r="B712" s="19">
        <v>1</v>
      </c>
      <c r="C712" s="8">
        <v>5</v>
      </c>
      <c r="D712" s="247">
        <v>51</v>
      </c>
      <c r="E712" s="244"/>
      <c r="F712" s="245"/>
      <c r="G712" s="245"/>
      <c r="H712" s="245"/>
      <c r="I712" s="245"/>
      <c r="J712" s="245"/>
      <c r="K712" s="245"/>
      <c r="L712" s="245"/>
      <c r="M712" s="245"/>
      <c r="N712" s="245"/>
      <c r="O712" s="245"/>
      <c r="P712" s="245"/>
      <c r="Q712" s="245"/>
      <c r="R712" s="245"/>
      <c r="S712" s="245"/>
      <c r="T712" s="245"/>
      <c r="U712" s="245"/>
      <c r="V712" s="245"/>
      <c r="W712" s="245"/>
      <c r="X712" s="245"/>
      <c r="Y712" s="245"/>
      <c r="Z712" s="245"/>
      <c r="AA712" s="245"/>
      <c r="AB712" s="245"/>
      <c r="AC712" s="245"/>
      <c r="AD712" s="245"/>
      <c r="AE712" s="245"/>
      <c r="AF712" s="245"/>
      <c r="AG712" s="245"/>
      <c r="AH712" s="245"/>
      <c r="AI712" s="245"/>
      <c r="AJ712" s="245"/>
      <c r="AK712" s="245"/>
      <c r="AL712" s="245"/>
      <c r="AM712" s="245"/>
      <c r="AN712" s="245"/>
      <c r="AO712" s="245"/>
      <c r="AP712" s="245"/>
      <c r="AQ712" s="245"/>
      <c r="AR712" s="245"/>
      <c r="AS712" s="245"/>
      <c r="AT712" s="245"/>
      <c r="AU712" s="245"/>
      <c r="AV712" s="245"/>
      <c r="AW712" s="245"/>
      <c r="AX712" s="245"/>
      <c r="AY712" s="245"/>
      <c r="AZ712" s="245"/>
      <c r="BA712" s="245"/>
      <c r="BB712" s="245"/>
      <c r="BC712" s="245"/>
      <c r="BD712" s="245"/>
      <c r="BE712" s="245"/>
      <c r="BF712" s="245"/>
      <c r="BG712" s="245"/>
      <c r="BH712" s="245"/>
      <c r="BI712" s="245"/>
      <c r="BJ712" s="245"/>
      <c r="BK712" s="245"/>
      <c r="BL712" s="245"/>
      <c r="BM712" s="246">
        <v>33</v>
      </c>
    </row>
    <row r="713" spans="1:65">
      <c r="A713" s="35"/>
      <c r="B713" s="19">
        <v>1</v>
      </c>
      <c r="C713" s="8">
        <v>6</v>
      </c>
      <c r="D713" s="247">
        <v>50</v>
      </c>
      <c r="E713" s="244"/>
      <c r="F713" s="245"/>
      <c r="G713" s="245"/>
      <c r="H713" s="245"/>
      <c r="I713" s="245"/>
      <c r="J713" s="245"/>
      <c r="K713" s="245"/>
      <c r="L713" s="245"/>
      <c r="M713" s="245"/>
      <c r="N713" s="245"/>
      <c r="O713" s="245"/>
      <c r="P713" s="245"/>
      <c r="Q713" s="245"/>
      <c r="R713" s="245"/>
      <c r="S713" s="245"/>
      <c r="T713" s="245"/>
      <c r="U713" s="245"/>
      <c r="V713" s="245"/>
      <c r="W713" s="245"/>
      <c r="X713" s="245"/>
      <c r="Y713" s="245"/>
      <c r="Z713" s="245"/>
      <c r="AA713" s="245"/>
      <c r="AB713" s="245"/>
      <c r="AC713" s="245"/>
      <c r="AD713" s="245"/>
      <c r="AE713" s="245"/>
      <c r="AF713" s="245"/>
      <c r="AG713" s="245"/>
      <c r="AH713" s="245"/>
      <c r="AI713" s="245"/>
      <c r="AJ713" s="245"/>
      <c r="AK713" s="245"/>
      <c r="AL713" s="245"/>
      <c r="AM713" s="245"/>
      <c r="AN713" s="245"/>
      <c r="AO713" s="245"/>
      <c r="AP713" s="245"/>
      <c r="AQ713" s="245"/>
      <c r="AR713" s="245"/>
      <c r="AS713" s="245"/>
      <c r="AT713" s="245"/>
      <c r="AU713" s="245"/>
      <c r="AV713" s="245"/>
      <c r="AW713" s="245"/>
      <c r="AX713" s="245"/>
      <c r="AY713" s="245"/>
      <c r="AZ713" s="245"/>
      <c r="BA713" s="245"/>
      <c r="BB713" s="245"/>
      <c r="BC713" s="245"/>
      <c r="BD713" s="245"/>
      <c r="BE713" s="245"/>
      <c r="BF713" s="245"/>
      <c r="BG713" s="245"/>
      <c r="BH713" s="245"/>
      <c r="BI713" s="245"/>
      <c r="BJ713" s="245"/>
      <c r="BK713" s="245"/>
      <c r="BL713" s="245"/>
      <c r="BM713" s="248"/>
    </row>
    <row r="714" spans="1:65">
      <c r="A714" s="35"/>
      <c r="B714" s="20" t="s">
        <v>285</v>
      </c>
      <c r="C714" s="12"/>
      <c r="D714" s="249">
        <v>51</v>
      </c>
      <c r="E714" s="244"/>
      <c r="F714" s="245"/>
      <c r="G714" s="245"/>
      <c r="H714" s="245"/>
      <c r="I714" s="245"/>
      <c r="J714" s="245"/>
      <c r="K714" s="245"/>
      <c r="L714" s="245"/>
      <c r="M714" s="245"/>
      <c r="N714" s="245"/>
      <c r="O714" s="245"/>
      <c r="P714" s="245"/>
      <c r="Q714" s="245"/>
      <c r="R714" s="245"/>
      <c r="S714" s="245"/>
      <c r="T714" s="245"/>
      <c r="U714" s="245"/>
      <c r="V714" s="245"/>
      <c r="W714" s="245"/>
      <c r="X714" s="245"/>
      <c r="Y714" s="245"/>
      <c r="Z714" s="245"/>
      <c r="AA714" s="245"/>
      <c r="AB714" s="245"/>
      <c r="AC714" s="245"/>
      <c r="AD714" s="245"/>
      <c r="AE714" s="245"/>
      <c r="AF714" s="245"/>
      <c r="AG714" s="245"/>
      <c r="AH714" s="245"/>
      <c r="AI714" s="245"/>
      <c r="AJ714" s="245"/>
      <c r="AK714" s="245"/>
      <c r="AL714" s="245"/>
      <c r="AM714" s="245"/>
      <c r="AN714" s="245"/>
      <c r="AO714" s="245"/>
      <c r="AP714" s="245"/>
      <c r="AQ714" s="245"/>
      <c r="AR714" s="245"/>
      <c r="AS714" s="245"/>
      <c r="AT714" s="245"/>
      <c r="AU714" s="245"/>
      <c r="AV714" s="245"/>
      <c r="AW714" s="245"/>
      <c r="AX714" s="245"/>
      <c r="AY714" s="245"/>
      <c r="AZ714" s="245"/>
      <c r="BA714" s="245"/>
      <c r="BB714" s="245"/>
      <c r="BC714" s="245"/>
      <c r="BD714" s="245"/>
      <c r="BE714" s="245"/>
      <c r="BF714" s="245"/>
      <c r="BG714" s="245"/>
      <c r="BH714" s="245"/>
      <c r="BI714" s="245"/>
      <c r="BJ714" s="245"/>
      <c r="BK714" s="245"/>
      <c r="BL714" s="245"/>
      <c r="BM714" s="248"/>
    </row>
    <row r="715" spans="1:65">
      <c r="A715" s="35"/>
      <c r="B715" s="3" t="s">
        <v>286</v>
      </c>
      <c r="C715" s="33"/>
      <c r="D715" s="250">
        <v>50.5</v>
      </c>
      <c r="E715" s="244"/>
      <c r="F715" s="245"/>
      <c r="G715" s="245"/>
      <c r="H715" s="245"/>
      <c r="I715" s="245"/>
      <c r="J715" s="245"/>
      <c r="K715" s="245"/>
      <c r="L715" s="245"/>
      <c r="M715" s="245"/>
      <c r="N715" s="245"/>
      <c r="O715" s="245"/>
      <c r="P715" s="245"/>
      <c r="Q715" s="245"/>
      <c r="R715" s="245"/>
      <c r="S715" s="245"/>
      <c r="T715" s="245"/>
      <c r="U715" s="245"/>
      <c r="V715" s="245"/>
      <c r="W715" s="245"/>
      <c r="X715" s="245"/>
      <c r="Y715" s="245"/>
      <c r="Z715" s="245"/>
      <c r="AA715" s="245"/>
      <c r="AB715" s="245"/>
      <c r="AC715" s="245"/>
      <c r="AD715" s="245"/>
      <c r="AE715" s="245"/>
      <c r="AF715" s="245"/>
      <c r="AG715" s="245"/>
      <c r="AH715" s="245"/>
      <c r="AI715" s="245"/>
      <c r="AJ715" s="245"/>
      <c r="AK715" s="245"/>
      <c r="AL715" s="245"/>
      <c r="AM715" s="245"/>
      <c r="AN715" s="245"/>
      <c r="AO715" s="245"/>
      <c r="AP715" s="245"/>
      <c r="AQ715" s="245"/>
      <c r="AR715" s="245"/>
      <c r="AS715" s="245"/>
      <c r="AT715" s="245"/>
      <c r="AU715" s="245"/>
      <c r="AV715" s="245"/>
      <c r="AW715" s="245"/>
      <c r="AX715" s="245"/>
      <c r="AY715" s="245"/>
      <c r="AZ715" s="245"/>
      <c r="BA715" s="245"/>
      <c r="BB715" s="245"/>
      <c r="BC715" s="245"/>
      <c r="BD715" s="245"/>
      <c r="BE715" s="245"/>
      <c r="BF715" s="245"/>
      <c r="BG715" s="245"/>
      <c r="BH715" s="245"/>
      <c r="BI715" s="245"/>
      <c r="BJ715" s="245"/>
      <c r="BK715" s="245"/>
      <c r="BL715" s="245"/>
      <c r="BM715" s="248"/>
    </row>
    <row r="716" spans="1:65">
      <c r="A716" s="35"/>
      <c r="B716" s="3" t="s">
        <v>287</v>
      </c>
      <c r="C716" s="33"/>
      <c r="D716" s="250">
        <v>1.2649110640673518</v>
      </c>
      <c r="E716" s="244"/>
      <c r="F716" s="245"/>
      <c r="G716" s="245"/>
      <c r="H716" s="245"/>
      <c r="I716" s="245"/>
      <c r="J716" s="245"/>
      <c r="K716" s="245"/>
      <c r="L716" s="245"/>
      <c r="M716" s="245"/>
      <c r="N716" s="245"/>
      <c r="O716" s="245"/>
      <c r="P716" s="245"/>
      <c r="Q716" s="245"/>
      <c r="R716" s="245"/>
      <c r="S716" s="245"/>
      <c r="T716" s="245"/>
      <c r="U716" s="245"/>
      <c r="V716" s="245"/>
      <c r="W716" s="245"/>
      <c r="X716" s="245"/>
      <c r="Y716" s="245"/>
      <c r="Z716" s="245"/>
      <c r="AA716" s="245"/>
      <c r="AB716" s="245"/>
      <c r="AC716" s="245"/>
      <c r="AD716" s="245"/>
      <c r="AE716" s="245"/>
      <c r="AF716" s="245"/>
      <c r="AG716" s="245"/>
      <c r="AH716" s="245"/>
      <c r="AI716" s="245"/>
      <c r="AJ716" s="245"/>
      <c r="AK716" s="245"/>
      <c r="AL716" s="245"/>
      <c r="AM716" s="245"/>
      <c r="AN716" s="245"/>
      <c r="AO716" s="245"/>
      <c r="AP716" s="245"/>
      <c r="AQ716" s="245"/>
      <c r="AR716" s="245"/>
      <c r="AS716" s="245"/>
      <c r="AT716" s="245"/>
      <c r="AU716" s="245"/>
      <c r="AV716" s="245"/>
      <c r="AW716" s="245"/>
      <c r="AX716" s="245"/>
      <c r="AY716" s="245"/>
      <c r="AZ716" s="245"/>
      <c r="BA716" s="245"/>
      <c r="BB716" s="245"/>
      <c r="BC716" s="245"/>
      <c r="BD716" s="245"/>
      <c r="BE716" s="245"/>
      <c r="BF716" s="245"/>
      <c r="BG716" s="245"/>
      <c r="BH716" s="245"/>
      <c r="BI716" s="245"/>
      <c r="BJ716" s="245"/>
      <c r="BK716" s="245"/>
      <c r="BL716" s="245"/>
      <c r="BM716" s="248"/>
    </row>
    <row r="717" spans="1:65">
      <c r="A717" s="35"/>
      <c r="B717" s="3" t="s">
        <v>86</v>
      </c>
      <c r="C717" s="33"/>
      <c r="D717" s="13">
        <v>2.4802177726810818E-2</v>
      </c>
      <c r="E717" s="16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2"/>
    </row>
    <row r="718" spans="1:65">
      <c r="A718" s="35"/>
      <c r="B718" s="3" t="s">
        <v>288</v>
      </c>
      <c r="C718" s="33"/>
      <c r="D718" s="13">
        <v>0</v>
      </c>
      <c r="E718" s="16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2"/>
    </row>
    <row r="719" spans="1:65">
      <c r="A719" s="35"/>
      <c r="B719" s="53" t="s">
        <v>289</v>
      </c>
      <c r="C719" s="54"/>
      <c r="D719" s="52" t="s">
        <v>290</v>
      </c>
      <c r="E719" s="16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2"/>
    </row>
    <row r="720" spans="1:65">
      <c r="B720" s="36"/>
      <c r="C720" s="20"/>
      <c r="D720" s="31"/>
      <c r="BM720" s="62"/>
    </row>
    <row r="721" spans="1:65" ht="15">
      <c r="B721" s="37" t="s">
        <v>627</v>
      </c>
      <c r="BM721" s="32" t="s">
        <v>291</v>
      </c>
    </row>
    <row r="722" spans="1:65" ht="15">
      <c r="A722" s="28" t="s">
        <v>30</v>
      </c>
      <c r="B722" s="18" t="s">
        <v>115</v>
      </c>
      <c r="C722" s="15" t="s">
        <v>116</v>
      </c>
      <c r="D722" s="16" t="s">
        <v>243</v>
      </c>
      <c r="E722" s="17" t="s">
        <v>243</v>
      </c>
      <c r="F722" s="17" t="s">
        <v>243</v>
      </c>
      <c r="G722" s="17" t="s">
        <v>243</v>
      </c>
      <c r="H722" s="166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2">
        <v>1</v>
      </c>
    </row>
    <row r="723" spans="1:65">
      <c r="A723" s="35"/>
      <c r="B723" s="19" t="s">
        <v>244</v>
      </c>
      <c r="C723" s="8" t="s">
        <v>244</v>
      </c>
      <c r="D723" s="164" t="s">
        <v>251</v>
      </c>
      <c r="E723" s="165" t="s">
        <v>307</v>
      </c>
      <c r="F723" s="165" t="s">
        <v>265</v>
      </c>
      <c r="G723" s="165" t="s">
        <v>267</v>
      </c>
      <c r="H723" s="166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2" t="s">
        <v>3</v>
      </c>
    </row>
    <row r="724" spans="1:65">
      <c r="A724" s="35"/>
      <c r="B724" s="19"/>
      <c r="C724" s="8"/>
      <c r="D724" s="9" t="s">
        <v>101</v>
      </c>
      <c r="E724" s="10" t="s">
        <v>101</v>
      </c>
      <c r="F724" s="10" t="s">
        <v>101</v>
      </c>
      <c r="G724" s="10" t="s">
        <v>101</v>
      </c>
      <c r="H724" s="166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2">
        <v>0</v>
      </c>
    </row>
    <row r="725" spans="1:65">
      <c r="A725" s="35"/>
      <c r="B725" s="19"/>
      <c r="C725" s="8"/>
      <c r="D725" s="29"/>
      <c r="E725" s="29"/>
      <c r="F725" s="29"/>
      <c r="G725" s="29"/>
      <c r="H725" s="166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2">
        <v>0</v>
      </c>
    </row>
    <row r="726" spans="1:65">
      <c r="A726" s="35"/>
      <c r="B726" s="18">
        <v>1</v>
      </c>
      <c r="C726" s="14">
        <v>1</v>
      </c>
      <c r="D726" s="243">
        <v>12.3</v>
      </c>
      <c r="E726" s="243">
        <v>110.12</v>
      </c>
      <c r="F726" s="251">
        <v>40</v>
      </c>
      <c r="G726" s="265" t="s">
        <v>216</v>
      </c>
      <c r="H726" s="244"/>
      <c r="I726" s="245"/>
      <c r="J726" s="245"/>
      <c r="K726" s="245"/>
      <c r="L726" s="245"/>
      <c r="M726" s="245"/>
      <c r="N726" s="245"/>
      <c r="O726" s="245"/>
      <c r="P726" s="245"/>
      <c r="Q726" s="245"/>
      <c r="R726" s="245"/>
      <c r="S726" s="245"/>
      <c r="T726" s="245"/>
      <c r="U726" s="245"/>
      <c r="V726" s="245"/>
      <c r="W726" s="245"/>
      <c r="X726" s="245"/>
      <c r="Y726" s="245"/>
      <c r="Z726" s="245"/>
      <c r="AA726" s="245"/>
      <c r="AB726" s="245"/>
      <c r="AC726" s="245"/>
      <c r="AD726" s="245"/>
      <c r="AE726" s="245"/>
      <c r="AF726" s="245"/>
      <c r="AG726" s="245"/>
      <c r="AH726" s="245"/>
      <c r="AI726" s="245"/>
      <c r="AJ726" s="245"/>
      <c r="AK726" s="245"/>
      <c r="AL726" s="245"/>
      <c r="AM726" s="245"/>
      <c r="AN726" s="245"/>
      <c r="AO726" s="245"/>
      <c r="AP726" s="245"/>
      <c r="AQ726" s="245"/>
      <c r="AR726" s="245"/>
      <c r="AS726" s="245"/>
      <c r="AT726" s="245"/>
      <c r="AU726" s="245"/>
      <c r="AV726" s="245"/>
      <c r="AW726" s="245"/>
      <c r="AX726" s="245"/>
      <c r="AY726" s="245"/>
      <c r="AZ726" s="245"/>
      <c r="BA726" s="245"/>
      <c r="BB726" s="245"/>
      <c r="BC726" s="245"/>
      <c r="BD726" s="245"/>
      <c r="BE726" s="245"/>
      <c r="BF726" s="245"/>
      <c r="BG726" s="245"/>
      <c r="BH726" s="245"/>
      <c r="BI726" s="245"/>
      <c r="BJ726" s="245"/>
      <c r="BK726" s="245"/>
      <c r="BL726" s="245"/>
      <c r="BM726" s="246">
        <v>1</v>
      </c>
    </row>
    <row r="727" spans="1:65">
      <c r="A727" s="35"/>
      <c r="B727" s="19">
        <v>1</v>
      </c>
      <c r="C727" s="8">
        <v>2</v>
      </c>
      <c r="D727" s="247">
        <v>11.4</v>
      </c>
      <c r="E727" s="247">
        <v>117.5</v>
      </c>
      <c r="F727" s="252">
        <v>50</v>
      </c>
      <c r="G727" s="266" t="s">
        <v>216</v>
      </c>
      <c r="H727" s="244"/>
      <c r="I727" s="245"/>
      <c r="J727" s="245"/>
      <c r="K727" s="245"/>
      <c r="L727" s="245"/>
      <c r="M727" s="245"/>
      <c r="N727" s="245"/>
      <c r="O727" s="245"/>
      <c r="P727" s="245"/>
      <c r="Q727" s="245"/>
      <c r="R727" s="245"/>
      <c r="S727" s="245"/>
      <c r="T727" s="245"/>
      <c r="U727" s="245"/>
      <c r="V727" s="245"/>
      <c r="W727" s="245"/>
      <c r="X727" s="245"/>
      <c r="Y727" s="245"/>
      <c r="Z727" s="245"/>
      <c r="AA727" s="245"/>
      <c r="AB727" s="245"/>
      <c r="AC727" s="245"/>
      <c r="AD727" s="245"/>
      <c r="AE727" s="245"/>
      <c r="AF727" s="245"/>
      <c r="AG727" s="245"/>
      <c r="AH727" s="245"/>
      <c r="AI727" s="245"/>
      <c r="AJ727" s="245"/>
      <c r="AK727" s="245"/>
      <c r="AL727" s="245"/>
      <c r="AM727" s="245"/>
      <c r="AN727" s="245"/>
      <c r="AO727" s="245"/>
      <c r="AP727" s="245"/>
      <c r="AQ727" s="245"/>
      <c r="AR727" s="245"/>
      <c r="AS727" s="245"/>
      <c r="AT727" s="245"/>
      <c r="AU727" s="245"/>
      <c r="AV727" s="245"/>
      <c r="AW727" s="245"/>
      <c r="AX727" s="245"/>
      <c r="AY727" s="245"/>
      <c r="AZ727" s="245"/>
      <c r="BA727" s="245"/>
      <c r="BB727" s="245"/>
      <c r="BC727" s="245"/>
      <c r="BD727" s="245"/>
      <c r="BE727" s="245"/>
      <c r="BF727" s="245"/>
      <c r="BG727" s="245"/>
      <c r="BH727" s="245"/>
      <c r="BI727" s="245"/>
      <c r="BJ727" s="245"/>
      <c r="BK727" s="245"/>
      <c r="BL727" s="245"/>
      <c r="BM727" s="246">
        <v>12</v>
      </c>
    </row>
    <row r="728" spans="1:65">
      <c r="A728" s="35"/>
      <c r="B728" s="19">
        <v>1</v>
      </c>
      <c r="C728" s="8">
        <v>3</v>
      </c>
      <c r="D728" s="247">
        <v>11.4</v>
      </c>
      <c r="E728" s="247">
        <v>107.22</v>
      </c>
      <c r="F728" s="252">
        <v>50</v>
      </c>
      <c r="G728" s="266" t="s">
        <v>216</v>
      </c>
      <c r="H728" s="244"/>
      <c r="I728" s="245"/>
      <c r="J728" s="245"/>
      <c r="K728" s="245"/>
      <c r="L728" s="245"/>
      <c r="M728" s="245"/>
      <c r="N728" s="245"/>
      <c r="O728" s="245"/>
      <c r="P728" s="245"/>
      <c r="Q728" s="245"/>
      <c r="R728" s="245"/>
      <c r="S728" s="245"/>
      <c r="T728" s="245"/>
      <c r="U728" s="245"/>
      <c r="V728" s="245"/>
      <c r="W728" s="245"/>
      <c r="X728" s="245"/>
      <c r="Y728" s="245"/>
      <c r="Z728" s="245"/>
      <c r="AA728" s="245"/>
      <c r="AB728" s="245"/>
      <c r="AC728" s="245"/>
      <c r="AD728" s="245"/>
      <c r="AE728" s="245"/>
      <c r="AF728" s="245"/>
      <c r="AG728" s="245"/>
      <c r="AH728" s="245"/>
      <c r="AI728" s="245"/>
      <c r="AJ728" s="245"/>
      <c r="AK728" s="245"/>
      <c r="AL728" s="245"/>
      <c r="AM728" s="245"/>
      <c r="AN728" s="245"/>
      <c r="AO728" s="245"/>
      <c r="AP728" s="245"/>
      <c r="AQ728" s="245"/>
      <c r="AR728" s="245"/>
      <c r="AS728" s="245"/>
      <c r="AT728" s="245"/>
      <c r="AU728" s="245"/>
      <c r="AV728" s="245"/>
      <c r="AW728" s="245"/>
      <c r="AX728" s="245"/>
      <c r="AY728" s="245"/>
      <c r="AZ728" s="245"/>
      <c r="BA728" s="245"/>
      <c r="BB728" s="245"/>
      <c r="BC728" s="245"/>
      <c r="BD728" s="245"/>
      <c r="BE728" s="245"/>
      <c r="BF728" s="245"/>
      <c r="BG728" s="245"/>
      <c r="BH728" s="245"/>
      <c r="BI728" s="245"/>
      <c r="BJ728" s="245"/>
      <c r="BK728" s="245"/>
      <c r="BL728" s="245"/>
      <c r="BM728" s="246">
        <v>16</v>
      </c>
    </row>
    <row r="729" spans="1:65">
      <c r="A729" s="35"/>
      <c r="B729" s="19">
        <v>1</v>
      </c>
      <c r="C729" s="8">
        <v>4</v>
      </c>
      <c r="D729" s="247">
        <v>11.4</v>
      </c>
      <c r="E729" s="247">
        <v>103.35</v>
      </c>
      <c r="F729" s="252">
        <v>40</v>
      </c>
      <c r="G729" s="266" t="s">
        <v>216</v>
      </c>
      <c r="H729" s="244"/>
      <c r="I729" s="245"/>
      <c r="J729" s="245"/>
      <c r="K729" s="245"/>
      <c r="L729" s="245"/>
      <c r="M729" s="245"/>
      <c r="N729" s="245"/>
      <c r="O729" s="245"/>
      <c r="P729" s="245"/>
      <c r="Q729" s="245"/>
      <c r="R729" s="245"/>
      <c r="S729" s="245"/>
      <c r="T729" s="245"/>
      <c r="U729" s="245"/>
      <c r="V729" s="245"/>
      <c r="W729" s="245"/>
      <c r="X729" s="245"/>
      <c r="Y729" s="245"/>
      <c r="Z729" s="245"/>
      <c r="AA729" s="245"/>
      <c r="AB729" s="245"/>
      <c r="AC729" s="245"/>
      <c r="AD729" s="245"/>
      <c r="AE729" s="245"/>
      <c r="AF729" s="245"/>
      <c r="AG729" s="245"/>
      <c r="AH729" s="245"/>
      <c r="AI729" s="245"/>
      <c r="AJ729" s="245"/>
      <c r="AK729" s="245"/>
      <c r="AL729" s="245"/>
      <c r="AM729" s="245"/>
      <c r="AN729" s="245"/>
      <c r="AO729" s="245"/>
      <c r="AP729" s="245"/>
      <c r="AQ729" s="245"/>
      <c r="AR729" s="245"/>
      <c r="AS729" s="245"/>
      <c r="AT729" s="245"/>
      <c r="AU729" s="245"/>
      <c r="AV729" s="245"/>
      <c r="AW729" s="245"/>
      <c r="AX729" s="245"/>
      <c r="AY729" s="245"/>
      <c r="AZ729" s="245"/>
      <c r="BA729" s="245"/>
      <c r="BB729" s="245"/>
      <c r="BC729" s="245"/>
      <c r="BD729" s="245"/>
      <c r="BE729" s="245"/>
      <c r="BF729" s="245"/>
      <c r="BG729" s="245"/>
      <c r="BH729" s="245"/>
      <c r="BI729" s="245"/>
      <c r="BJ729" s="245"/>
      <c r="BK729" s="245"/>
      <c r="BL729" s="245"/>
      <c r="BM729" s="246">
        <v>55.076896036558601</v>
      </c>
    </row>
    <row r="730" spans="1:65">
      <c r="A730" s="35"/>
      <c r="B730" s="19">
        <v>1</v>
      </c>
      <c r="C730" s="8">
        <v>5</v>
      </c>
      <c r="D730" s="247">
        <v>12.3</v>
      </c>
      <c r="E730" s="247">
        <v>123.12</v>
      </c>
      <c r="F730" s="247">
        <v>40</v>
      </c>
      <c r="G730" s="266" t="s">
        <v>216</v>
      </c>
      <c r="H730" s="244"/>
      <c r="I730" s="245"/>
      <c r="J730" s="245"/>
      <c r="K730" s="245"/>
      <c r="L730" s="245"/>
      <c r="M730" s="245"/>
      <c r="N730" s="245"/>
      <c r="O730" s="245"/>
      <c r="P730" s="245"/>
      <c r="Q730" s="245"/>
      <c r="R730" s="245"/>
      <c r="S730" s="245"/>
      <c r="T730" s="245"/>
      <c r="U730" s="245"/>
      <c r="V730" s="245"/>
      <c r="W730" s="245"/>
      <c r="X730" s="245"/>
      <c r="Y730" s="245"/>
      <c r="Z730" s="245"/>
      <c r="AA730" s="245"/>
      <c r="AB730" s="245"/>
      <c r="AC730" s="245"/>
      <c r="AD730" s="245"/>
      <c r="AE730" s="245"/>
      <c r="AF730" s="245"/>
      <c r="AG730" s="245"/>
      <c r="AH730" s="245"/>
      <c r="AI730" s="245"/>
      <c r="AJ730" s="245"/>
      <c r="AK730" s="245"/>
      <c r="AL730" s="245"/>
      <c r="AM730" s="245"/>
      <c r="AN730" s="245"/>
      <c r="AO730" s="245"/>
      <c r="AP730" s="245"/>
      <c r="AQ730" s="245"/>
      <c r="AR730" s="245"/>
      <c r="AS730" s="245"/>
      <c r="AT730" s="245"/>
      <c r="AU730" s="245"/>
      <c r="AV730" s="245"/>
      <c r="AW730" s="245"/>
      <c r="AX730" s="245"/>
      <c r="AY730" s="245"/>
      <c r="AZ730" s="245"/>
      <c r="BA730" s="245"/>
      <c r="BB730" s="245"/>
      <c r="BC730" s="245"/>
      <c r="BD730" s="245"/>
      <c r="BE730" s="245"/>
      <c r="BF730" s="245"/>
      <c r="BG730" s="245"/>
      <c r="BH730" s="245"/>
      <c r="BI730" s="245"/>
      <c r="BJ730" s="245"/>
      <c r="BK730" s="245"/>
      <c r="BL730" s="245"/>
      <c r="BM730" s="246">
        <v>34</v>
      </c>
    </row>
    <row r="731" spans="1:65">
      <c r="A731" s="35"/>
      <c r="B731" s="19">
        <v>1</v>
      </c>
      <c r="C731" s="8">
        <v>6</v>
      </c>
      <c r="D731" s="247">
        <v>13.2</v>
      </c>
      <c r="E731" s="247">
        <v>118.02</v>
      </c>
      <c r="F731" s="247" t="s">
        <v>216</v>
      </c>
      <c r="G731" s="266" t="s">
        <v>216</v>
      </c>
      <c r="H731" s="244"/>
      <c r="I731" s="245"/>
      <c r="J731" s="245"/>
      <c r="K731" s="245"/>
      <c r="L731" s="245"/>
      <c r="M731" s="245"/>
      <c r="N731" s="245"/>
      <c r="O731" s="245"/>
      <c r="P731" s="245"/>
      <c r="Q731" s="245"/>
      <c r="R731" s="245"/>
      <c r="S731" s="245"/>
      <c r="T731" s="245"/>
      <c r="U731" s="245"/>
      <c r="V731" s="245"/>
      <c r="W731" s="245"/>
      <c r="X731" s="245"/>
      <c r="Y731" s="245"/>
      <c r="Z731" s="245"/>
      <c r="AA731" s="245"/>
      <c r="AB731" s="245"/>
      <c r="AC731" s="245"/>
      <c r="AD731" s="245"/>
      <c r="AE731" s="245"/>
      <c r="AF731" s="245"/>
      <c r="AG731" s="245"/>
      <c r="AH731" s="245"/>
      <c r="AI731" s="245"/>
      <c r="AJ731" s="245"/>
      <c r="AK731" s="245"/>
      <c r="AL731" s="245"/>
      <c r="AM731" s="245"/>
      <c r="AN731" s="245"/>
      <c r="AO731" s="245"/>
      <c r="AP731" s="245"/>
      <c r="AQ731" s="245"/>
      <c r="AR731" s="245"/>
      <c r="AS731" s="245"/>
      <c r="AT731" s="245"/>
      <c r="AU731" s="245"/>
      <c r="AV731" s="245"/>
      <c r="AW731" s="245"/>
      <c r="AX731" s="245"/>
      <c r="AY731" s="245"/>
      <c r="AZ731" s="245"/>
      <c r="BA731" s="245"/>
      <c r="BB731" s="245"/>
      <c r="BC731" s="245"/>
      <c r="BD731" s="245"/>
      <c r="BE731" s="245"/>
      <c r="BF731" s="245"/>
      <c r="BG731" s="245"/>
      <c r="BH731" s="245"/>
      <c r="BI731" s="245"/>
      <c r="BJ731" s="245"/>
      <c r="BK731" s="245"/>
      <c r="BL731" s="245"/>
      <c r="BM731" s="248"/>
    </row>
    <row r="732" spans="1:65">
      <c r="A732" s="35"/>
      <c r="B732" s="20" t="s">
        <v>285</v>
      </c>
      <c r="C732" s="12"/>
      <c r="D732" s="249">
        <v>12</v>
      </c>
      <c r="E732" s="249">
        <v>113.22166666666668</v>
      </c>
      <c r="F732" s="249">
        <v>44</v>
      </c>
      <c r="G732" s="249" t="s">
        <v>699</v>
      </c>
      <c r="H732" s="244"/>
      <c r="I732" s="245"/>
      <c r="J732" s="245"/>
      <c r="K732" s="245"/>
      <c r="L732" s="245"/>
      <c r="M732" s="245"/>
      <c r="N732" s="245"/>
      <c r="O732" s="245"/>
      <c r="P732" s="245"/>
      <c r="Q732" s="245"/>
      <c r="R732" s="245"/>
      <c r="S732" s="245"/>
      <c r="T732" s="245"/>
      <c r="U732" s="245"/>
      <c r="V732" s="245"/>
      <c r="W732" s="245"/>
      <c r="X732" s="245"/>
      <c r="Y732" s="245"/>
      <c r="Z732" s="245"/>
      <c r="AA732" s="245"/>
      <c r="AB732" s="245"/>
      <c r="AC732" s="245"/>
      <c r="AD732" s="245"/>
      <c r="AE732" s="245"/>
      <c r="AF732" s="245"/>
      <c r="AG732" s="245"/>
      <c r="AH732" s="245"/>
      <c r="AI732" s="245"/>
      <c r="AJ732" s="245"/>
      <c r="AK732" s="245"/>
      <c r="AL732" s="245"/>
      <c r="AM732" s="245"/>
      <c r="AN732" s="245"/>
      <c r="AO732" s="245"/>
      <c r="AP732" s="245"/>
      <c r="AQ732" s="245"/>
      <c r="AR732" s="245"/>
      <c r="AS732" s="245"/>
      <c r="AT732" s="245"/>
      <c r="AU732" s="245"/>
      <c r="AV732" s="245"/>
      <c r="AW732" s="245"/>
      <c r="AX732" s="245"/>
      <c r="AY732" s="245"/>
      <c r="AZ732" s="245"/>
      <c r="BA732" s="245"/>
      <c r="BB732" s="245"/>
      <c r="BC732" s="245"/>
      <c r="BD732" s="245"/>
      <c r="BE732" s="245"/>
      <c r="BF732" s="245"/>
      <c r="BG732" s="245"/>
      <c r="BH732" s="245"/>
      <c r="BI732" s="245"/>
      <c r="BJ732" s="245"/>
      <c r="BK732" s="245"/>
      <c r="BL732" s="245"/>
      <c r="BM732" s="248"/>
    </row>
    <row r="733" spans="1:65">
      <c r="A733" s="35"/>
      <c r="B733" s="3" t="s">
        <v>286</v>
      </c>
      <c r="C733" s="33"/>
      <c r="D733" s="250">
        <v>11.850000000000001</v>
      </c>
      <c r="E733" s="250">
        <v>113.81</v>
      </c>
      <c r="F733" s="250">
        <v>40</v>
      </c>
      <c r="G733" s="250" t="s">
        <v>699</v>
      </c>
      <c r="H733" s="244"/>
      <c r="I733" s="245"/>
      <c r="J733" s="245"/>
      <c r="K733" s="245"/>
      <c r="L733" s="245"/>
      <c r="M733" s="245"/>
      <c r="N733" s="245"/>
      <c r="O733" s="245"/>
      <c r="P733" s="245"/>
      <c r="Q733" s="245"/>
      <c r="R733" s="245"/>
      <c r="S733" s="245"/>
      <c r="T733" s="245"/>
      <c r="U733" s="245"/>
      <c r="V733" s="245"/>
      <c r="W733" s="245"/>
      <c r="X733" s="245"/>
      <c r="Y733" s="245"/>
      <c r="Z733" s="245"/>
      <c r="AA733" s="245"/>
      <c r="AB733" s="245"/>
      <c r="AC733" s="245"/>
      <c r="AD733" s="245"/>
      <c r="AE733" s="245"/>
      <c r="AF733" s="245"/>
      <c r="AG733" s="245"/>
      <c r="AH733" s="245"/>
      <c r="AI733" s="245"/>
      <c r="AJ733" s="245"/>
      <c r="AK733" s="245"/>
      <c r="AL733" s="245"/>
      <c r="AM733" s="245"/>
      <c r="AN733" s="245"/>
      <c r="AO733" s="245"/>
      <c r="AP733" s="245"/>
      <c r="AQ733" s="245"/>
      <c r="AR733" s="245"/>
      <c r="AS733" s="245"/>
      <c r="AT733" s="245"/>
      <c r="AU733" s="245"/>
      <c r="AV733" s="245"/>
      <c r="AW733" s="245"/>
      <c r="AX733" s="245"/>
      <c r="AY733" s="245"/>
      <c r="AZ733" s="245"/>
      <c r="BA733" s="245"/>
      <c r="BB733" s="245"/>
      <c r="BC733" s="245"/>
      <c r="BD733" s="245"/>
      <c r="BE733" s="245"/>
      <c r="BF733" s="245"/>
      <c r="BG733" s="245"/>
      <c r="BH733" s="245"/>
      <c r="BI733" s="245"/>
      <c r="BJ733" s="245"/>
      <c r="BK733" s="245"/>
      <c r="BL733" s="245"/>
      <c r="BM733" s="248"/>
    </row>
    <row r="734" spans="1:65">
      <c r="A734" s="35"/>
      <c r="B734" s="3" t="s">
        <v>287</v>
      </c>
      <c r="C734" s="33"/>
      <c r="D734" s="250">
        <v>0.73484692283495323</v>
      </c>
      <c r="E734" s="250">
        <v>7.5152549302513147</v>
      </c>
      <c r="F734" s="250">
        <v>5.4772255750516612</v>
      </c>
      <c r="G734" s="250" t="s">
        <v>699</v>
      </c>
      <c r="H734" s="244"/>
      <c r="I734" s="245"/>
      <c r="J734" s="245"/>
      <c r="K734" s="245"/>
      <c r="L734" s="245"/>
      <c r="M734" s="245"/>
      <c r="N734" s="245"/>
      <c r="O734" s="245"/>
      <c r="P734" s="245"/>
      <c r="Q734" s="245"/>
      <c r="R734" s="245"/>
      <c r="S734" s="245"/>
      <c r="T734" s="245"/>
      <c r="U734" s="245"/>
      <c r="V734" s="245"/>
      <c r="W734" s="245"/>
      <c r="X734" s="245"/>
      <c r="Y734" s="245"/>
      <c r="Z734" s="245"/>
      <c r="AA734" s="245"/>
      <c r="AB734" s="245"/>
      <c r="AC734" s="245"/>
      <c r="AD734" s="245"/>
      <c r="AE734" s="245"/>
      <c r="AF734" s="245"/>
      <c r="AG734" s="245"/>
      <c r="AH734" s="245"/>
      <c r="AI734" s="245"/>
      <c r="AJ734" s="245"/>
      <c r="AK734" s="245"/>
      <c r="AL734" s="245"/>
      <c r="AM734" s="245"/>
      <c r="AN734" s="245"/>
      <c r="AO734" s="245"/>
      <c r="AP734" s="245"/>
      <c r="AQ734" s="245"/>
      <c r="AR734" s="245"/>
      <c r="AS734" s="245"/>
      <c r="AT734" s="245"/>
      <c r="AU734" s="245"/>
      <c r="AV734" s="245"/>
      <c r="AW734" s="245"/>
      <c r="AX734" s="245"/>
      <c r="AY734" s="245"/>
      <c r="AZ734" s="245"/>
      <c r="BA734" s="245"/>
      <c r="BB734" s="245"/>
      <c r="BC734" s="245"/>
      <c r="BD734" s="245"/>
      <c r="BE734" s="245"/>
      <c r="BF734" s="245"/>
      <c r="BG734" s="245"/>
      <c r="BH734" s="245"/>
      <c r="BI734" s="245"/>
      <c r="BJ734" s="245"/>
      <c r="BK734" s="245"/>
      <c r="BL734" s="245"/>
      <c r="BM734" s="248"/>
    </row>
    <row r="735" spans="1:65">
      <c r="A735" s="35"/>
      <c r="B735" s="3" t="s">
        <v>86</v>
      </c>
      <c r="C735" s="33"/>
      <c r="D735" s="13">
        <v>6.1237243569579436E-2</v>
      </c>
      <c r="E735" s="13">
        <v>6.6376473262638014E-2</v>
      </c>
      <c r="F735" s="13">
        <v>0.1244823994329923</v>
      </c>
      <c r="G735" s="13" t="s">
        <v>699</v>
      </c>
      <c r="H735" s="166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2"/>
    </row>
    <row r="736" spans="1:65">
      <c r="A736" s="35"/>
      <c r="B736" s="3" t="s">
        <v>288</v>
      </c>
      <c r="C736" s="33"/>
      <c r="D736" s="13">
        <v>-0.78212279805973972</v>
      </c>
      <c r="E736" s="13">
        <v>1.0557016610288477</v>
      </c>
      <c r="F736" s="13">
        <v>-0.20111692621904564</v>
      </c>
      <c r="G736" s="13" t="s">
        <v>699</v>
      </c>
      <c r="H736" s="166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2"/>
    </row>
    <row r="737" spans="1:65">
      <c r="A737" s="35"/>
      <c r="B737" s="53" t="s">
        <v>289</v>
      </c>
      <c r="C737" s="54"/>
      <c r="D737" s="52">
        <v>0.87</v>
      </c>
      <c r="E737" s="52">
        <v>4.01</v>
      </c>
      <c r="F737" s="52">
        <v>0.48</v>
      </c>
      <c r="G737" s="52">
        <v>0.48</v>
      </c>
      <c r="H737" s="166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2"/>
    </row>
    <row r="738" spans="1:65">
      <c r="B738" s="36"/>
      <c r="C738" s="20"/>
      <c r="D738" s="31"/>
      <c r="E738" s="31"/>
      <c r="F738" s="31"/>
      <c r="G738" s="31"/>
      <c r="BM738" s="62"/>
    </row>
    <row r="739" spans="1:65" ht="19.5">
      <c r="B739" s="37" t="s">
        <v>628</v>
      </c>
      <c r="BM739" s="32" t="s">
        <v>66</v>
      </c>
    </row>
    <row r="740" spans="1:65" ht="19.5">
      <c r="A740" s="28" t="s">
        <v>306</v>
      </c>
      <c r="B740" s="18" t="s">
        <v>115</v>
      </c>
      <c r="C740" s="15" t="s">
        <v>116</v>
      </c>
      <c r="D740" s="16" t="s">
        <v>243</v>
      </c>
      <c r="E740" s="17" t="s">
        <v>243</v>
      </c>
      <c r="F740" s="17" t="s">
        <v>243</v>
      </c>
      <c r="G740" s="17" t="s">
        <v>243</v>
      </c>
      <c r="H740" s="17" t="s">
        <v>243</v>
      </c>
      <c r="I740" s="17" t="s">
        <v>243</v>
      </c>
      <c r="J740" s="17" t="s">
        <v>243</v>
      </c>
      <c r="K740" s="17" t="s">
        <v>243</v>
      </c>
      <c r="L740" s="17" t="s">
        <v>243</v>
      </c>
      <c r="M740" s="17" t="s">
        <v>243</v>
      </c>
      <c r="N740" s="17" t="s">
        <v>243</v>
      </c>
      <c r="O740" s="17" t="s">
        <v>243</v>
      </c>
      <c r="P740" s="17" t="s">
        <v>243</v>
      </c>
      <c r="Q740" s="17" t="s">
        <v>243</v>
      </c>
      <c r="R740" s="17" t="s">
        <v>243</v>
      </c>
      <c r="S740" s="17" t="s">
        <v>243</v>
      </c>
      <c r="T740" s="17" t="s">
        <v>243</v>
      </c>
      <c r="U740" s="166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2">
        <v>1</v>
      </c>
    </row>
    <row r="741" spans="1:65">
      <c r="A741" s="35"/>
      <c r="B741" s="19" t="s">
        <v>244</v>
      </c>
      <c r="C741" s="8" t="s">
        <v>244</v>
      </c>
      <c r="D741" s="164" t="s">
        <v>246</v>
      </c>
      <c r="E741" s="165" t="s">
        <v>248</v>
      </c>
      <c r="F741" s="165" t="s">
        <v>249</v>
      </c>
      <c r="G741" s="165" t="s">
        <v>251</v>
      </c>
      <c r="H741" s="165" t="s">
        <v>257</v>
      </c>
      <c r="I741" s="165" t="s">
        <v>258</v>
      </c>
      <c r="J741" s="165" t="s">
        <v>260</v>
      </c>
      <c r="K741" s="165" t="s">
        <v>307</v>
      </c>
      <c r="L741" s="165" t="s">
        <v>261</v>
      </c>
      <c r="M741" s="165" t="s">
        <v>263</v>
      </c>
      <c r="N741" s="165" t="s">
        <v>264</v>
      </c>
      <c r="O741" s="165" t="s">
        <v>265</v>
      </c>
      <c r="P741" s="165" t="s">
        <v>267</v>
      </c>
      <c r="Q741" s="165" t="s">
        <v>270</v>
      </c>
      <c r="R741" s="165" t="s">
        <v>271</v>
      </c>
      <c r="S741" s="165" t="s">
        <v>275</v>
      </c>
      <c r="T741" s="165" t="s">
        <v>276</v>
      </c>
      <c r="U741" s="166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2" t="s">
        <v>1</v>
      </c>
    </row>
    <row r="742" spans="1:65">
      <c r="A742" s="35"/>
      <c r="B742" s="19"/>
      <c r="C742" s="8"/>
      <c r="D742" s="9" t="s">
        <v>101</v>
      </c>
      <c r="E742" s="10" t="s">
        <v>101</v>
      </c>
      <c r="F742" s="10" t="s">
        <v>101</v>
      </c>
      <c r="G742" s="10" t="s">
        <v>101</v>
      </c>
      <c r="H742" s="10" t="s">
        <v>101</v>
      </c>
      <c r="I742" s="10" t="s">
        <v>101</v>
      </c>
      <c r="J742" s="10" t="s">
        <v>101</v>
      </c>
      <c r="K742" s="10" t="s">
        <v>101</v>
      </c>
      <c r="L742" s="10" t="s">
        <v>101</v>
      </c>
      <c r="M742" s="10" t="s">
        <v>101</v>
      </c>
      <c r="N742" s="10" t="s">
        <v>101</v>
      </c>
      <c r="O742" s="10" t="s">
        <v>101</v>
      </c>
      <c r="P742" s="10" t="s">
        <v>101</v>
      </c>
      <c r="Q742" s="10" t="s">
        <v>101</v>
      </c>
      <c r="R742" s="10" t="s">
        <v>101</v>
      </c>
      <c r="S742" s="10" t="s">
        <v>101</v>
      </c>
      <c r="T742" s="10" t="s">
        <v>101</v>
      </c>
      <c r="U742" s="166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2">
        <v>3</v>
      </c>
    </row>
    <row r="743" spans="1:65">
      <c r="A743" s="35"/>
      <c r="B743" s="19"/>
      <c r="C743" s="8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166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2">
        <v>3</v>
      </c>
    </row>
    <row r="744" spans="1:65">
      <c r="A744" s="35"/>
      <c r="B744" s="18">
        <v>1</v>
      </c>
      <c r="C744" s="14">
        <v>1</v>
      </c>
      <c r="D744" s="254">
        <v>0.52</v>
      </c>
      <c r="E744" s="254">
        <v>0.52</v>
      </c>
      <c r="F744" s="270">
        <v>0.52</v>
      </c>
      <c r="G744" s="254">
        <v>0.53</v>
      </c>
      <c r="H744" s="270">
        <v>0.52</v>
      </c>
      <c r="I744" s="254">
        <v>0.52</v>
      </c>
      <c r="J744" s="272">
        <v>0.54</v>
      </c>
      <c r="K744" s="254">
        <v>0.51722000000000001</v>
      </c>
      <c r="L744" s="262">
        <v>0.55471656720000007</v>
      </c>
      <c r="M744" s="254">
        <v>0.53</v>
      </c>
      <c r="N744" s="254">
        <v>0.53</v>
      </c>
      <c r="O744" s="254">
        <v>0.52</v>
      </c>
      <c r="P744" s="262">
        <v>0.52</v>
      </c>
      <c r="Q744" s="254">
        <v>0.53</v>
      </c>
      <c r="R744" s="254">
        <v>0.53200000000000003</v>
      </c>
      <c r="S744" s="254">
        <v>0.53</v>
      </c>
      <c r="T744" s="262">
        <v>0.28000000000000003</v>
      </c>
      <c r="U744" s="233"/>
      <c r="V744" s="234"/>
      <c r="W744" s="234"/>
      <c r="X744" s="234"/>
      <c r="Y744" s="234"/>
      <c r="Z744" s="234"/>
      <c r="AA744" s="234"/>
      <c r="AB744" s="234"/>
      <c r="AC744" s="234"/>
      <c r="AD744" s="234"/>
      <c r="AE744" s="234"/>
      <c r="AF744" s="234"/>
      <c r="AG744" s="234"/>
      <c r="AH744" s="234"/>
      <c r="AI744" s="234"/>
      <c r="AJ744" s="234"/>
      <c r="AK744" s="234"/>
      <c r="AL744" s="234"/>
      <c r="AM744" s="234"/>
      <c r="AN744" s="234"/>
      <c r="AO744" s="234"/>
      <c r="AP744" s="234"/>
      <c r="AQ744" s="234"/>
      <c r="AR744" s="234"/>
      <c r="AS744" s="234"/>
      <c r="AT744" s="234"/>
      <c r="AU744" s="234"/>
      <c r="AV744" s="234"/>
      <c r="AW744" s="234"/>
      <c r="AX744" s="234"/>
      <c r="AY744" s="234"/>
      <c r="AZ744" s="234"/>
      <c r="BA744" s="234"/>
      <c r="BB744" s="234"/>
      <c r="BC744" s="234"/>
      <c r="BD744" s="234"/>
      <c r="BE744" s="234"/>
      <c r="BF744" s="234"/>
      <c r="BG744" s="234"/>
      <c r="BH744" s="234"/>
      <c r="BI744" s="234"/>
      <c r="BJ744" s="234"/>
      <c r="BK744" s="234"/>
      <c r="BL744" s="234"/>
      <c r="BM744" s="255">
        <v>1</v>
      </c>
    </row>
    <row r="745" spans="1:65">
      <c r="A745" s="35"/>
      <c r="B745" s="19">
        <v>1</v>
      </c>
      <c r="C745" s="8">
        <v>2</v>
      </c>
      <c r="D745" s="256">
        <v>0.52</v>
      </c>
      <c r="E745" s="256">
        <v>0.52</v>
      </c>
      <c r="F745" s="271">
        <v>0.52</v>
      </c>
      <c r="G745" s="256">
        <v>0.53</v>
      </c>
      <c r="H745" s="271">
        <v>0.52</v>
      </c>
      <c r="I745" s="256">
        <v>0.52</v>
      </c>
      <c r="J745" s="274">
        <v>0.54</v>
      </c>
      <c r="K745" s="256">
        <v>0.51563999999999999</v>
      </c>
      <c r="L745" s="263">
        <v>0.5574227652</v>
      </c>
      <c r="M745" s="256">
        <v>0.52</v>
      </c>
      <c r="N745" s="256">
        <v>0.53</v>
      </c>
      <c r="O745" s="256">
        <v>0.53</v>
      </c>
      <c r="P745" s="263">
        <v>0.51</v>
      </c>
      <c r="Q745" s="256">
        <v>0.52</v>
      </c>
      <c r="R745" s="256">
        <v>0.51900000000000002</v>
      </c>
      <c r="S745" s="256">
        <v>0.52</v>
      </c>
      <c r="T745" s="263">
        <v>0.3</v>
      </c>
      <c r="U745" s="233"/>
      <c r="V745" s="234"/>
      <c r="W745" s="234"/>
      <c r="X745" s="234"/>
      <c r="Y745" s="234"/>
      <c r="Z745" s="234"/>
      <c r="AA745" s="234"/>
      <c r="AB745" s="234"/>
      <c r="AC745" s="234"/>
      <c r="AD745" s="234"/>
      <c r="AE745" s="234"/>
      <c r="AF745" s="234"/>
      <c r="AG745" s="234"/>
      <c r="AH745" s="234"/>
      <c r="AI745" s="234"/>
      <c r="AJ745" s="234"/>
      <c r="AK745" s="234"/>
      <c r="AL745" s="234"/>
      <c r="AM745" s="234"/>
      <c r="AN745" s="234"/>
      <c r="AO745" s="234"/>
      <c r="AP745" s="234"/>
      <c r="AQ745" s="234"/>
      <c r="AR745" s="234"/>
      <c r="AS745" s="234"/>
      <c r="AT745" s="234"/>
      <c r="AU745" s="234"/>
      <c r="AV745" s="234"/>
      <c r="AW745" s="234"/>
      <c r="AX745" s="234"/>
      <c r="AY745" s="234"/>
      <c r="AZ745" s="234"/>
      <c r="BA745" s="234"/>
      <c r="BB745" s="234"/>
      <c r="BC745" s="234"/>
      <c r="BD745" s="234"/>
      <c r="BE745" s="234"/>
      <c r="BF745" s="234"/>
      <c r="BG745" s="234"/>
      <c r="BH745" s="234"/>
      <c r="BI745" s="234"/>
      <c r="BJ745" s="234"/>
      <c r="BK745" s="234"/>
      <c r="BL745" s="234"/>
      <c r="BM745" s="255">
        <v>13</v>
      </c>
    </row>
    <row r="746" spans="1:65">
      <c r="A746" s="35"/>
      <c r="B746" s="19">
        <v>1</v>
      </c>
      <c r="C746" s="8">
        <v>3</v>
      </c>
      <c r="D746" s="256">
        <v>0.53</v>
      </c>
      <c r="E746" s="256">
        <v>0.52</v>
      </c>
      <c r="F746" s="271">
        <v>0.52</v>
      </c>
      <c r="G746" s="256">
        <v>0.53</v>
      </c>
      <c r="H746" s="271">
        <v>0.51</v>
      </c>
      <c r="I746" s="256">
        <v>0.52</v>
      </c>
      <c r="J746" s="274">
        <v>0.54</v>
      </c>
      <c r="K746" s="271">
        <v>0.51549</v>
      </c>
      <c r="L746" s="274">
        <v>0.52576897900000008</v>
      </c>
      <c r="M746" s="27">
        <v>0.53</v>
      </c>
      <c r="N746" s="27">
        <v>0.52</v>
      </c>
      <c r="O746" s="27">
        <v>0.52</v>
      </c>
      <c r="P746" s="274">
        <v>0.5</v>
      </c>
      <c r="Q746" s="27">
        <v>0.52</v>
      </c>
      <c r="R746" s="27">
        <v>0.52900000000000003</v>
      </c>
      <c r="S746" s="27">
        <v>0.52</v>
      </c>
      <c r="T746" s="274">
        <v>0.3</v>
      </c>
      <c r="U746" s="233"/>
      <c r="V746" s="234"/>
      <c r="W746" s="234"/>
      <c r="X746" s="234"/>
      <c r="Y746" s="234"/>
      <c r="Z746" s="234"/>
      <c r="AA746" s="234"/>
      <c r="AB746" s="234"/>
      <c r="AC746" s="234"/>
      <c r="AD746" s="234"/>
      <c r="AE746" s="234"/>
      <c r="AF746" s="234"/>
      <c r="AG746" s="234"/>
      <c r="AH746" s="234"/>
      <c r="AI746" s="234"/>
      <c r="AJ746" s="234"/>
      <c r="AK746" s="234"/>
      <c r="AL746" s="234"/>
      <c r="AM746" s="234"/>
      <c r="AN746" s="234"/>
      <c r="AO746" s="234"/>
      <c r="AP746" s="234"/>
      <c r="AQ746" s="234"/>
      <c r="AR746" s="234"/>
      <c r="AS746" s="234"/>
      <c r="AT746" s="234"/>
      <c r="AU746" s="234"/>
      <c r="AV746" s="234"/>
      <c r="AW746" s="234"/>
      <c r="AX746" s="234"/>
      <c r="AY746" s="234"/>
      <c r="AZ746" s="234"/>
      <c r="BA746" s="234"/>
      <c r="BB746" s="234"/>
      <c r="BC746" s="234"/>
      <c r="BD746" s="234"/>
      <c r="BE746" s="234"/>
      <c r="BF746" s="234"/>
      <c r="BG746" s="234"/>
      <c r="BH746" s="234"/>
      <c r="BI746" s="234"/>
      <c r="BJ746" s="234"/>
      <c r="BK746" s="234"/>
      <c r="BL746" s="234"/>
      <c r="BM746" s="255">
        <v>16</v>
      </c>
    </row>
    <row r="747" spans="1:65">
      <c r="A747" s="35"/>
      <c r="B747" s="19">
        <v>1</v>
      </c>
      <c r="C747" s="8">
        <v>4</v>
      </c>
      <c r="D747" s="256">
        <v>0.52</v>
      </c>
      <c r="E747" s="256">
        <v>0.52</v>
      </c>
      <c r="F747" s="271">
        <v>0.52</v>
      </c>
      <c r="G747" s="256">
        <v>0.53</v>
      </c>
      <c r="H747" s="271">
        <v>0.52</v>
      </c>
      <c r="I747" s="256">
        <v>0.52</v>
      </c>
      <c r="J747" s="274">
        <v>0.54</v>
      </c>
      <c r="K747" s="271">
        <v>0.51856000000000002</v>
      </c>
      <c r="L747" s="274">
        <v>0.53177633999999996</v>
      </c>
      <c r="M747" s="27">
        <v>0.52</v>
      </c>
      <c r="N747" s="27">
        <v>0.53</v>
      </c>
      <c r="O747" s="27">
        <v>0.53</v>
      </c>
      <c r="P747" s="274">
        <v>0.51</v>
      </c>
      <c r="Q747" s="27">
        <v>0.53</v>
      </c>
      <c r="R747" s="27">
        <v>0.52400000000000002</v>
      </c>
      <c r="S747" s="27">
        <v>0.53</v>
      </c>
      <c r="T747" s="274">
        <v>0.3</v>
      </c>
      <c r="U747" s="233"/>
      <c r="V747" s="234"/>
      <c r="W747" s="234"/>
      <c r="X747" s="234"/>
      <c r="Y747" s="234"/>
      <c r="Z747" s="234"/>
      <c r="AA747" s="234"/>
      <c r="AB747" s="234"/>
      <c r="AC747" s="234"/>
      <c r="AD747" s="234"/>
      <c r="AE747" s="234"/>
      <c r="AF747" s="234"/>
      <c r="AG747" s="234"/>
      <c r="AH747" s="234"/>
      <c r="AI747" s="234"/>
      <c r="AJ747" s="234"/>
      <c r="AK747" s="234"/>
      <c r="AL747" s="234"/>
      <c r="AM747" s="234"/>
      <c r="AN747" s="234"/>
      <c r="AO747" s="234"/>
      <c r="AP747" s="234"/>
      <c r="AQ747" s="234"/>
      <c r="AR747" s="234"/>
      <c r="AS747" s="234"/>
      <c r="AT747" s="234"/>
      <c r="AU747" s="234"/>
      <c r="AV747" s="234"/>
      <c r="AW747" s="234"/>
      <c r="AX747" s="234"/>
      <c r="AY747" s="234"/>
      <c r="AZ747" s="234"/>
      <c r="BA747" s="234"/>
      <c r="BB747" s="234"/>
      <c r="BC747" s="234"/>
      <c r="BD747" s="234"/>
      <c r="BE747" s="234"/>
      <c r="BF747" s="234"/>
      <c r="BG747" s="234"/>
      <c r="BH747" s="234"/>
      <c r="BI747" s="234"/>
      <c r="BJ747" s="234"/>
      <c r="BK747" s="234"/>
      <c r="BL747" s="234"/>
      <c r="BM747" s="255">
        <v>0.52317000000000002</v>
      </c>
    </row>
    <row r="748" spans="1:65">
      <c r="A748" s="35"/>
      <c r="B748" s="19">
        <v>1</v>
      </c>
      <c r="C748" s="8">
        <v>5</v>
      </c>
      <c r="D748" s="256">
        <v>0.52</v>
      </c>
      <c r="E748" s="256">
        <v>0.53</v>
      </c>
      <c r="F748" s="256">
        <v>0.52</v>
      </c>
      <c r="G748" s="256">
        <v>0.54</v>
      </c>
      <c r="H748" s="256">
        <v>0.53</v>
      </c>
      <c r="I748" s="256">
        <v>0.52</v>
      </c>
      <c r="J748" s="263">
        <v>0.54</v>
      </c>
      <c r="K748" s="256">
        <v>0.50936999999999999</v>
      </c>
      <c r="L748" s="263">
        <v>0.54276916200000003</v>
      </c>
      <c r="M748" s="256">
        <v>0.52</v>
      </c>
      <c r="N748" s="264">
        <v>0.55000000000000004</v>
      </c>
      <c r="O748" s="256">
        <v>0.52</v>
      </c>
      <c r="P748" s="263">
        <v>0.51</v>
      </c>
      <c r="Q748" s="256">
        <v>0.52</v>
      </c>
      <c r="R748" s="256">
        <v>0.52600000000000002</v>
      </c>
      <c r="S748" s="256">
        <v>0.53</v>
      </c>
      <c r="T748" s="263">
        <v>0.31</v>
      </c>
      <c r="U748" s="233"/>
      <c r="V748" s="234"/>
      <c r="W748" s="234"/>
      <c r="X748" s="234"/>
      <c r="Y748" s="234"/>
      <c r="Z748" s="234"/>
      <c r="AA748" s="234"/>
      <c r="AB748" s="234"/>
      <c r="AC748" s="234"/>
      <c r="AD748" s="234"/>
      <c r="AE748" s="234"/>
      <c r="AF748" s="234"/>
      <c r="AG748" s="234"/>
      <c r="AH748" s="234"/>
      <c r="AI748" s="234"/>
      <c r="AJ748" s="234"/>
      <c r="AK748" s="234"/>
      <c r="AL748" s="234"/>
      <c r="AM748" s="234"/>
      <c r="AN748" s="234"/>
      <c r="AO748" s="234"/>
      <c r="AP748" s="234"/>
      <c r="AQ748" s="234"/>
      <c r="AR748" s="234"/>
      <c r="AS748" s="234"/>
      <c r="AT748" s="234"/>
      <c r="AU748" s="234"/>
      <c r="AV748" s="234"/>
      <c r="AW748" s="234"/>
      <c r="AX748" s="234"/>
      <c r="AY748" s="234"/>
      <c r="AZ748" s="234"/>
      <c r="BA748" s="234"/>
      <c r="BB748" s="234"/>
      <c r="BC748" s="234"/>
      <c r="BD748" s="234"/>
      <c r="BE748" s="234"/>
      <c r="BF748" s="234"/>
      <c r="BG748" s="234"/>
      <c r="BH748" s="234"/>
      <c r="BI748" s="234"/>
      <c r="BJ748" s="234"/>
      <c r="BK748" s="234"/>
      <c r="BL748" s="234"/>
      <c r="BM748" s="255">
        <v>34</v>
      </c>
    </row>
    <row r="749" spans="1:65">
      <c r="A749" s="35"/>
      <c r="B749" s="19">
        <v>1</v>
      </c>
      <c r="C749" s="8">
        <v>6</v>
      </c>
      <c r="D749" s="256">
        <v>0.53</v>
      </c>
      <c r="E749" s="256">
        <v>0.52</v>
      </c>
      <c r="F749" s="256">
        <v>0.52</v>
      </c>
      <c r="G749" s="256">
        <v>0.53</v>
      </c>
      <c r="H749" s="256">
        <v>0.52</v>
      </c>
      <c r="I749" s="256">
        <v>0.51</v>
      </c>
      <c r="J749" s="263">
        <v>0.54</v>
      </c>
      <c r="K749" s="256">
        <v>0.51597999999999999</v>
      </c>
      <c r="L749" s="263">
        <v>0.55395556400000001</v>
      </c>
      <c r="M749" s="256">
        <v>0.51</v>
      </c>
      <c r="N749" s="256">
        <v>0.54</v>
      </c>
      <c r="O749" s="256">
        <v>0.52</v>
      </c>
      <c r="P749" s="263">
        <v>0.51</v>
      </c>
      <c r="Q749" s="256">
        <v>0.52</v>
      </c>
      <c r="R749" s="256">
        <v>0.52500000000000002</v>
      </c>
      <c r="S749" s="256">
        <v>0.53</v>
      </c>
      <c r="T749" s="263">
        <v>0.31</v>
      </c>
      <c r="U749" s="233"/>
      <c r="V749" s="234"/>
      <c r="W749" s="234"/>
      <c r="X749" s="234"/>
      <c r="Y749" s="234"/>
      <c r="Z749" s="234"/>
      <c r="AA749" s="234"/>
      <c r="AB749" s="234"/>
      <c r="AC749" s="234"/>
      <c r="AD749" s="234"/>
      <c r="AE749" s="234"/>
      <c r="AF749" s="234"/>
      <c r="AG749" s="234"/>
      <c r="AH749" s="234"/>
      <c r="AI749" s="234"/>
      <c r="AJ749" s="234"/>
      <c r="AK749" s="234"/>
      <c r="AL749" s="234"/>
      <c r="AM749" s="234"/>
      <c r="AN749" s="234"/>
      <c r="AO749" s="234"/>
      <c r="AP749" s="234"/>
      <c r="AQ749" s="234"/>
      <c r="AR749" s="234"/>
      <c r="AS749" s="234"/>
      <c r="AT749" s="234"/>
      <c r="AU749" s="234"/>
      <c r="AV749" s="234"/>
      <c r="AW749" s="234"/>
      <c r="AX749" s="234"/>
      <c r="AY749" s="234"/>
      <c r="AZ749" s="234"/>
      <c r="BA749" s="234"/>
      <c r="BB749" s="234"/>
      <c r="BC749" s="234"/>
      <c r="BD749" s="234"/>
      <c r="BE749" s="234"/>
      <c r="BF749" s="234"/>
      <c r="BG749" s="234"/>
      <c r="BH749" s="234"/>
      <c r="BI749" s="234"/>
      <c r="BJ749" s="234"/>
      <c r="BK749" s="234"/>
      <c r="BL749" s="234"/>
      <c r="BM749" s="63"/>
    </row>
    <row r="750" spans="1:65">
      <c r="A750" s="35"/>
      <c r="B750" s="20" t="s">
        <v>285</v>
      </c>
      <c r="C750" s="12"/>
      <c r="D750" s="257">
        <v>0.52333333333333332</v>
      </c>
      <c r="E750" s="257">
        <v>0.52166666666666672</v>
      </c>
      <c r="F750" s="257">
        <v>0.52</v>
      </c>
      <c r="G750" s="257">
        <v>0.53166666666666673</v>
      </c>
      <c r="H750" s="257">
        <v>0.52000000000000013</v>
      </c>
      <c r="I750" s="257">
        <v>0.51833333333333342</v>
      </c>
      <c r="J750" s="257">
        <v>0.54</v>
      </c>
      <c r="K750" s="257">
        <v>0.51537666666666671</v>
      </c>
      <c r="L750" s="257">
        <v>0.54440156289999997</v>
      </c>
      <c r="M750" s="257">
        <v>0.52166666666666661</v>
      </c>
      <c r="N750" s="257">
        <v>0.53333333333333333</v>
      </c>
      <c r="O750" s="257">
        <v>0.52333333333333332</v>
      </c>
      <c r="P750" s="257">
        <v>0.5099999999999999</v>
      </c>
      <c r="Q750" s="257">
        <v>0.52333333333333332</v>
      </c>
      <c r="R750" s="257">
        <v>0.52583333333333326</v>
      </c>
      <c r="S750" s="257">
        <v>0.52666666666666673</v>
      </c>
      <c r="T750" s="257">
        <v>0.30000000000000004</v>
      </c>
      <c r="U750" s="233"/>
      <c r="V750" s="234"/>
      <c r="W750" s="234"/>
      <c r="X750" s="234"/>
      <c r="Y750" s="234"/>
      <c r="Z750" s="234"/>
      <c r="AA750" s="234"/>
      <c r="AB750" s="234"/>
      <c r="AC750" s="234"/>
      <c r="AD750" s="234"/>
      <c r="AE750" s="234"/>
      <c r="AF750" s="234"/>
      <c r="AG750" s="234"/>
      <c r="AH750" s="234"/>
      <c r="AI750" s="234"/>
      <c r="AJ750" s="234"/>
      <c r="AK750" s="234"/>
      <c r="AL750" s="234"/>
      <c r="AM750" s="234"/>
      <c r="AN750" s="234"/>
      <c r="AO750" s="234"/>
      <c r="AP750" s="234"/>
      <c r="AQ750" s="234"/>
      <c r="AR750" s="234"/>
      <c r="AS750" s="234"/>
      <c r="AT750" s="234"/>
      <c r="AU750" s="234"/>
      <c r="AV750" s="234"/>
      <c r="AW750" s="234"/>
      <c r="AX750" s="234"/>
      <c r="AY750" s="234"/>
      <c r="AZ750" s="234"/>
      <c r="BA750" s="234"/>
      <c r="BB750" s="234"/>
      <c r="BC750" s="234"/>
      <c r="BD750" s="234"/>
      <c r="BE750" s="234"/>
      <c r="BF750" s="234"/>
      <c r="BG750" s="234"/>
      <c r="BH750" s="234"/>
      <c r="BI750" s="234"/>
      <c r="BJ750" s="234"/>
      <c r="BK750" s="234"/>
      <c r="BL750" s="234"/>
      <c r="BM750" s="63"/>
    </row>
    <row r="751" spans="1:65">
      <c r="A751" s="35"/>
      <c r="B751" s="3" t="s">
        <v>286</v>
      </c>
      <c r="C751" s="33"/>
      <c r="D751" s="27">
        <v>0.52</v>
      </c>
      <c r="E751" s="27">
        <v>0.52</v>
      </c>
      <c r="F751" s="27">
        <v>0.52</v>
      </c>
      <c r="G751" s="27">
        <v>0.53</v>
      </c>
      <c r="H751" s="27">
        <v>0.52</v>
      </c>
      <c r="I751" s="27">
        <v>0.52</v>
      </c>
      <c r="J751" s="27">
        <v>0.54</v>
      </c>
      <c r="K751" s="27">
        <v>0.51580999999999999</v>
      </c>
      <c r="L751" s="27">
        <v>0.54836236300000007</v>
      </c>
      <c r="M751" s="27">
        <v>0.52</v>
      </c>
      <c r="N751" s="27">
        <v>0.53</v>
      </c>
      <c r="O751" s="27">
        <v>0.52</v>
      </c>
      <c r="P751" s="27">
        <v>0.51</v>
      </c>
      <c r="Q751" s="27">
        <v>0.52</v>
      </c>
      <c r="R751" s="27">
        <v>0.52550000000000008</v>
      </c>
      <c r="S751" s="27">
        <v>0.53</v>
      </c>
      <c r="T751" s="27">
        <v>0.3</v>
      </c>
      <c r="U751" s="233"/>
      <c r="V751" s="234"/>
      <c r="W751" s="234"/>
      <c r="X751" s="234"/>
      <c r="Y751" s="234"/>
      <c r="Z751" s="234"/>
      <c r="AA751" s="234"/>
      <c r="AB751" s="234"/>
      <c r="AC751" s="234"/>
      <c r="AD751" s="234"/>
      <c r="AE751" s="234"/>
      <c r="AF751" s="234"/>
      <c r="AG751" s="234"/>
      <c r="AH751" s="234"/>
      <c r="AI751" s="234"/>
      <c r="AJ751" s="234"/>
      <c r="AK751" s="234"/>
      <c r="AL751" s="234"/>
      <c r="AM751" s="234"/>
      <c r="AN751" s="234"/>
      <c r="AO751" s="234"/>
      <c r="AP751" s="234"/>
      <c r="AQ751" s="234"/>
      <c r="AR751" s="234"/>
      <c r="AS751" s="234"/>
      <c r="AT751" s="234"/>
      <c r="AU751" s="234"/>
      <c r="AV751" s="234"/>
      <c r="AW751" s="234"/>
      <c r="AX751" s="234"/>
      <c r="AY751" s="234"/>
      <c r="AZ751" s="234"/>
      <c r="BA751" s="234"/>
      <c r="BB751" s="234"/>
      <c r="BC751" s="234"/>
      <c r="BD751" s="234"/>
      <c r="BE751" s="234"/>
      <c r="BF751" s="234"/>
      <c r="BG751" s="234"/>
      <c r="BH751" s="234"/>
      <c r="BI751" s="234"/>
      <c r="BJ751" s="234"/>
      <c r="BK751" s="234"/>
      <c r="BL751" s="234"/>
      <c r="BM751" s="63"/>
    </row>
    <row r="752" spans="1:65">
      <c r="A752" s="35"/>
      <c r="B752" s="3" t="s">
        <v>287</v>
      </c>
      <c r="C752" s="33"/>
      <c r="D752" s="27">
        <v>5.1639777949432268E-3</v>
      </c>
      <c r="E752" s="27">
        <v>4.0824829046386341E-3</v>
      </c>
      <c r="F752" s="27">
        <v>0</v>
      </c>
      <c r="G752" s="27">
        <v>4.0824829046386341E-3</v>
      </c>
      <c r="H752" s="27">
        <v>6.324555320336764E-3</v>
      </c>
      <c r="I752" s="27">
        <v>4.0824829046386332E-3</v>
      </c>
      <c r="J752" s="27">
        <v>0</v>
      </c>
      <c r="K752" s="27">
        <v>3.1641028217595469E-3</v>
      </c>
      <c r="L752" s="27">
        <v>1.3239819702918081E-2</v>
      </c>
      <c r="M752" s="27">
        <v>7.5277265270908165E-3</v>
      </c>
      <c r="N752" s="27">
        <v>1.0327955589886455E-2</v>
      </c>
      <c r="O752" s="27">
        <v>5.1639777949432268E-3</v>
      </c>
      <c r="P752" s="27">
        <v>6.324555320336764E-3</v>
      </c>
      <c r="Q752" s="27">
        <v>5.1639777949432268E-3</v>
      </c>
      <c r="R752" s="27">
        <v>4.4459719597256461E-3</v>
      </c>
      <c r="S752" s="27">
        <v>5.1639777949432268E-3</v>
      </c>
      <c r="T752" s="27">
        <v>1.0954451150103312E-2</v>
      </c>
      <c r="U752" s="233"/>
      <c r="V752" s="234"/>
      <c r="W752" s="234"/>
      <c r="X752" s="234"/>
      <c r="Y752" s="234"/>
      <c r="Z752" s="234"/>
      <c r="AA752" s="234"/>
      <c r="AB752" s="234"/>
      <c r="AC752" s="234"/>
      <c r="AD752" s="234"/>
      <c r="AE752" s="234"/>
      <c r="AF752" s="234"/>
      <c r="AG752" s="234"/>
      <c r="AH752" s="234"/>
      <c r="AI752" s="234"/>
      <c r="AJ752" s="234"/>
      <c r="AK752" s="234"/>
      <c r="AL752" s="234"/>
      <c r="AM752" s="234"/>
      <c r="AN752" s="234"/>
      <c r="AO752" s="234"/>
      <c r="AP752" s="234"/>
      <c r="AQ752" s="234"/>
      <c r="AR752" s="234"/>
      <c r="AS752" s="234"/>
      <c r="AT752" s="234"/>
      <c r="AU752" s="234"/>
      <c r="AV752" s="234"/>
      <c r="AW752" s="234"/>
      <c r="AX752" s="234"/>
      <c r="AY752" s="234"/>
      <c r="AZ752" s="234"/>
      <c r="BA752" s="234"/>
      <c r="BB752" s="234"/>
      <c r="BC752" s="234"/>
      <c r="BD752" s="234"/>
      <c r="BE752" s="234"/>
      <c r="BF752" s="234"/>
      <c r="BG752" s="234"/>
      <c r="BH752" s="234"/>
      <c r="BI752" s="234"/>
      <c r="BJ752" s="234"/>
      <c r="BK752" s="234"/>
      <c r="BL752" s="234"/>
      <c r="BM752" s="63"/>
    </row>
    <row r="753" spans="1:65">
      <c r="A753" s="35"/>
      <c r="B753" s="3" t="s">
        <v>86</v>
      </c>
      <c r="C753" s="33"/>
      <c r="D753" s="13">
        <v>9.8674734935220894E-3</v>
      </c>
      <c r="E753" s="13">
        <v>7.825845823588435E-3</v>
      </c>
      <c r="F753" s="13">
        <v>0</v>
      </c>
      <c r="G753" s="13">
        <v>7.6786512312952354E-3</v>
      </c>
      <c r="H753" s="13">
        <v>1.2162606385263005E-2</v>
      </c>
      <c r="I753" s="13">
        <v>7.8761728063767838E-3</v>
      </c>
      <c r="J753" s="13">
        <v>0</v>
      </c>
      <c r="K753" s="13">
        <v>6.1393986697616887E-3</v>
      </c>
      <c r="L753" s="13">
        <v>2.4319951677563567E-2</v>
      </c>
      <c r="M753" s="13">
        <v>1.4430146697298691E-2</v>
      </c>
      <c r="N753" s="13">
        <v>1.9364916731037105E-2</v>
      </c>
      <c r="O753" s="13">
        <v>9.8674734935220894E-3</v>
      </c>
      <c r="P753" s="13">
        <v>1.2401088863405423E-2</v>
      </c>
      <c r="Q753" s="13">
        <v>9.8674734935220894E-3</v>
      </c>
      <c r="R753" s="13">
        <v>8.4550972292722279E-3</v>
      </c>
      <c r="S753" s="13">
        <v>9.8050211296390379E-3</v>
      </c>
      <c r="T753" s="13">
        <v>3.6514837167011038E-2</v>
      </c>
      <c r="U753" s="166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62"/>
    </row>
    <row r="754" spans="1:65">
      <c r="A754" s="35"/>
      <c r="B754" s="3" t="s">
        <v>288</v>
      </c>
      <c r="C754" s="33"/>
      <c r="D754" s="13">
        <v>3.1219934884130218E-4</v>
      </c>
      <c r="E754" s="13">
        <v>-2.8735082923969646E-3</v>
      </c>
      <c r="F754" s="13">
        <v>-6.0592159336353424E-3</v>
      </c>
      <c r="G754" s="13">
        <v>1.624073755503308E-2</v>
      </c>
      <c r="H754" s="13">
        <v>-6.0592159336351203E-3</v>
      </c>
      <c r="I754" s="13">
        <v>-9.2449235748736092E-3</v>
      </c>
      <c r="J754" s="13">
        <v>3.2169275761224858E-2</v>
      </c>
      <c r="K754" s="13">
        <v>-1.4896368930430448E-2</v>
      </c>
      <c r="L754" s="13">
        <v>4.0582531299577562E-2</v>
      </c>
      <c r="M754" s="13">
        <v>-2.8735082923971866E-3</v>
      </c>
      <c r="N754" s="13">
        <v>1.9426445196271347E-2</v>
      </c>
      <c r="O754" s="13">
        <v>3.1219934884130218E-4</v>
      </c>
      <c r="P754" s="13">
        <v>-2.517346178106572E-2</v>
      </c>
      <c r="Q754" s="13">
        <v>3.1219934884130218E-4</v>
      </c>
      <c r="R754" s="13">
        <v>5.0907608106987023E-3</v>
      </c>
      <c r="S754" s="13">
        <v>6.6836146313180578E-3</v>
      </c>
      <c r="T754" s="13">
        <v>-0.42657262457709721</v>
      </c>
      <c r="U754" s="166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2"/>
    </row>
    <row r="755" spans="1:65">
      <c r="A755" s="35"/>
      <c r="B755" s="53" t="s">
        <v>289</v>
      </c>
      <c r="C755" s="54"/>
      <c r="D755" s="52">
        <v>0</v>
      </c>
      <c r="E755" s="52">
        <v>0.34</v>
      </c>
      <c r="F755" s="52">
        <v>0.67</v>
      </c>
      <c r="G755" s="52">
        <v>1.69</v>
      </c>
      <c r="H755" s="52">
        <v>0.67</v>
      </c>
      <c r="I755" s="52">
        <v>1.01</v>
      </c>
      <c r="J755" s="52">
        <v>3.37</v>
      </c>
      <c r="K755" s="52">
        <v>1.61</v>
      </c>
      <c r="L755" s="52">
        <v>4.26</v>
      </c>
      <c r="M755" s="52">
        <v>0.34</v>
      </c>
      <c r="N755" s="52">
        <v>2.02</v>
      </c>
      <c r="O755" s="52">
        <v>0</v>
      </c>
      <c r="P755" s="52">
        <v>2.7</v>
      </c>
      <c r="Q755" s="52">
        <v>0</v>
      </c>
      <c r="R755" s="52">
        <v>0.51</v>
      </c>
      <c r="S755" s="52">
        <v>0.67</v>
      </c>
      <c r="T755" s="52">
        <v>45.18</v>
      </c>
      <c r="U755" s="166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2"/>
    </row>
    <row r="756" spans="1:65">
      <c r="B756" s="36"/>
      <c r="C756" s="20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BM756" s="62"/>
    </row>
    <row r="757" spans="1:65" ht="19.5">
      <c r="B757" s="37" t="s">
        <v>629</v>
      </c>
      <c r="BM757" s="32" t="s">
        <v>291</v>
      </c>
    </row>
    <row r="758" spans="1:65" ht="19.5">
      <c r="A758" s="28" t="s">
        <v>332</v>
      </c>
      <c r="B758" s="18" t="s">
        <v>115</v>
      </c>
      <c r="C758" s="15" t="s">
        <v>116</v>
      </c>
      <c r="D758" s="16" t="s">
        <v>243</v>
      </c>
      <c r="E758" s="166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2">
        <v>1</v>
      </c>
    </row>
    <row r="759" spans="1:65">
      <c r="A759" s="35"/>
      <c r="B759" s="19" t="s">
        <v>244</v>
      </c>
      <c r="C759" s="8" t="s">
        <v>244</v>
      </c>
      <c r="D759" s="164" t="s">
        <v>251</v>
      </c>
      <c r="E759" s="166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2" t="s">
        <v>3</v>
      </c>
    </row>
    <row r="760" spans="1:65">
      <c r="A760" s="35"/>
      <c r="B760" s="19"/>
      <c r="C760" s="8"/>
      <c r="D760" s="9" t="s">
        <v>101</v>
      </c>
      <c r="E760" s="166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2">
        <v>2</v>
      </c>
    </row>
    <row r="761" spans="1:65">
      <c r="A761" s="35"/>
      <c r="B761" s="19"/>
      <c r="C761" s="8"/>
      <c r="D761" s="29"/>
      <c r="E761" s="166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2">
        <v>2</v>
      </c>
    </row>
    <row r="762" spans="1:65">
      <c r="A762" s="35"/>
      <c r="B762" s="18">
        <v>1</v>
      </c>
      <c r="C762" s="14">
        <v>1</v>
      </c>
      <c r="D762" s="158" t="s">
        <v>107</v>
      </c>
      <c r="E762" s="166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2">
        <v>1</v>
      </c>
    </row>
    <row r="763" spans="1:65">
      <c r="A763" s="35"/>
      <c r="B763" s="19">
        <v>1</v>
      </c>
      <c r="C763" s="8">
        <v>2</v>
      </c>
      <c r="D763" s="159" t="s">
        <v>107</v>
      </c>
      <c r="E763" s="166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2">
        <v>29</v>
      </c>
    </row>
    <row r="764" spans="1:65">
      <c r="A764" s="35"/>
      <c r="B764" s="19">
        <v>1</v>
      </c>
      <c r="C764" s="8">
        <v>3</v>
      </c>
      <c r="D764" s="159" t="s">
        <v>107</v>
      </c>
      <c r="E764" s="166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2">
        <v>16</v>
      </c>
    </row>
    <row r="765" spans="1:65">
      <c r="A765" s="35"/>
      <c r="B765" s="19">
        <v>1</v>
      </c>
      <c r="C765" s="8">
        <v>4</v>
      </c>
      <c r="D765" s="159" t="s">
        <v>107</v>
      </c>
      <c r="E765" s="166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 t="s">
        <v>107</v>
      </c>
    </row>
    <row r="766" spans="1:65">
      <c r="A766" s="35"/>
      <c r="B766" s="19">
        <v>1</v>
      </c>
      <c r="C766" s="8">
        <v>5</v>
      </c>
      <c r="D766" s="159" t="s">
        <v>107</v>
      </c>
      <c r="E766" s="166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>
        <v>35</v>
      </c>
    </row>
    <row r="767" spans="1:65">
      <c r="A767" s="35"/>
      <c r="B767" s="19">
        <v>1</v>
      </c>
      <c r="C767" s="8">
        <v>6</v>
      </c>
      <c r="D767" s="159" t="s">
        <v>107</v>
      </c>
      <c r="E767" s="166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2"/>
    </row>
    <row r="768" spans="1:65">
      <c r="A768" s="35"/>
      <c r="B768" s="20" t="s">
        <v>285</v>
      </c>
      <c r="C768" s="12"/>
      <c r="D768" s="26" t="s">
        <v>699</v>
      </c>
      <c r="E768" s="166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2"/>
    </row>
    <row r="769" spans="1:65">
      <c r="A769" s="35"/>
      <c r="B769" s="3" t="s">
        <v>286</v>
      </c>
      <c r="C769" s="33"/>
      <c r="D769" s="11" t="s">
        <v>699</v>
      </c>
      <c r="E769" s="166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2"/>
    </row>
    <row r="770" spans="1:65">
      <c r="A770" s="35"/>
      <c r="B770" s="3" t="s">
        <v>287</v>
      </c>
      <c r="C770" s="33"/>
      <c r="D770" s="27" t="s">
        <v>699</v>
      </c>
      <c r="E770" s="166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2"/>
    </row>
    <row r="771" spans="1:65">
      <c r="A771" s="35"/>
      <c r="B771" s="3" t="s">
        <v>86</v>
      </c>
      <c r="C771" s="33"/>
      <c r="D771" s="13" t="s">
        <v>699</v>
      </c>
      <c r="E771" s="166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2"/>
    </row>
    <row r="772" spans="1:65">
      <c r="A772" s="35"/>
      <c r="B772" s="3" t="s">
        <v>288</v>
      </c>
      <c r="C772" s="33"/>
      <c r="D772" s="13" t="s">
        <v>699</v>
      </c>
      <c r="E772" s="166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2"/>
    </row>
    <row r="773" spans="1:65">
      <c r="A773" s="35"/>
      <c r="B773" s="53" t="s">
        <v>289</v>
      </c>
      <c r="C773" s="54"/>
      <c r="D773" s="52" t="s">
        <v>290</v>
      </c>
      <c r="E773" s="166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2"/>
    </row>
    <row r="774" spans="1:65">
      <c r="B774" s="36"/>
      <c r="C774" s="20"/>
      <c r="D774" s="31"/>
      <c r="BM774" s="62"/>
    </row>
    <row r="775" spans="1:65" ht="19.5">
      <c r="B775" s="37" t="s">
        <v>630</v>
      </c>
      <c r="BM775" s="32" t="s">
        <v>291</v>
      </c>
    </row>
    <row r="776" spans="1:65" ht="19.5">
      <c r="A776" s="28" t="s">
        <v>333</v>
      </c>
      <c r="B776" s="18" t="s">
        <v>115</v>
      </c>
      <c r="C776" s="15" t="s">
        <v>116</v>
      </c>
      <c r="D776" s="16" t="s">
        <v>243</v>
      </c>
      <c r="E776" s="17" t="s">
        <v>243</v>
      </c>
      <c r="F776" s="17" t="s">
        <v>243</v>
      </c>
      <c r="G776" s="17" t="s">
        <v>243</v>
      </c>
      <c r="H776" s="17" t="s">
        <v>243</v>
      </c>
      <c r="I776" s="17" t="s">
        <v>243</v>
      </c>
      <c r="J776" s="166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2">
        <v>1</v>
      </c>
    </row>
    <row r="777" spans="1:65">
      <c r="A777" s="35"/>
      <c r="B777" s="19" t="s">
        <v>244</v>
      </c>
      <c r="C777" s="8" t="s">
        <v>244</v>
      </c>
      <c r="D777" s="164" t="s">
        <v>249</v>
      </c>
      <c r="E777" s="165" t="s">
        <v>251</v>
      </c>
      <c r="F777" s="165" t="s">
        <v>307</v>
      </c>
      <c r="G777" s="165" t="s">
        <v>265</v>
      </c>
      <c r="H777" s="165" t="s">
        <v>267</v>
      </c>
      <c r="I777" s="165" t="s">
        <v>271</v>
      </c>
      <c r="J777" s="166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2" t="s">
        <v>3</v>
      </c>
    </row>
    <row r="778" spans="1:65">
      <c r="A778" s="35"/>
      <c r="B778" s="19"/>
      <c r="C778" s="8"/>
      <c r="D778" s="9" t="s">
        <v>101</v>
      </c>
      <c r="E778" s="10" t="s">
        <v>101</v>
      </c>
      <c r="F778" s="10" t="s">
        <v>101</v>
      </c>
      <c r="G778" s="10" t="s">
        <v>101</v>
      </c>
      <c r="H778" s="10" t="s">
        <v>101</v>
      </c>
      <c r="I778" s="10" t="s">
        <v>101</v>
      </c>
      <c r="J778" s="166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2">
        <v>0</v>
      </c>
    </row>
    <row r="779" spans="1:65">
      <c r="A779" s="35"/>
      <c r="B779" s="19"/>
      <c r="C779" s="8"/>
      <c r="D779" s="29"/>
      <c r="E779" s="29"/>
      <c r="F779" s="29"/>
      <c r="G779" s="29"/>
      <c r="H779" s="29"/>
      <c r="I779" s="29"/>
      <c r="J779" s="166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2">
        <v>0</v>
      </c>
    </row>
    <row r="780" spans="1:65">
      <c r="A780" s="35"/>
      <c r="B780" s="18">
        <v>1</v>
      </c>
      <c r="C780" s="14">
        <v>1</v>
      </c>
      <c r="D780" s="243">
        <v>70.000000000000014</v>
      </c>
      <c r="E780" s="265" t="s">
        <v>97</v>
      </c>
      <c r="F780" s="277" t="s">
        <v>105</v>
      </c>
      <c r="G780" s="243">
        <v>49.5</v>
      </c>
      <c r="H780" s="251">
        <v>49.5</v>
      </c>
      <c r="I780" s="243">
        <v>50</v>
      </c>
      <c r="J780" s="244"/>
      <c r="K780" s="245"/>
      <c r="L780" s="245"/>
      <c r="M780" s="245"/>
      <c r="N780" s="245"/>
      <c r="O780" s="245"/>
      <c r="P780" s="245"/>
      <c r="Q780" s="245"/>
      <c r="R780" s="245"/>
      <c r="S780" s="245"/>
      <c r="T780" s="245"/>
      <c r="U780" s="245"/>
      <c r="V780" s="245"/>
      <c r="W780" s="245"/>
      <c r="X780" s="245"/>
      <c r="Y780" s="245"/>
      <c r="Z780" s="245"/>
      <c r="AA780" s="245"/>
      <c r="AB780" s="245"/>
      <c r="AC780" s="245"/>
      <c r="AD780" s="245"/>
      <c r="AE780" s="245"/>
      <c r="AF780" s="245"/>
      <c r="AG780" s="245"/>
      <c r="AH780" s="245"/>
      <c r="AI780" s="245"/>
      <c r="AJ780" s="245"/>
      <c r="AK780" s="245"/>
      <c r="AL780" s="245"/>
      <c r="AM780" s="245"/>
      <c r="AN780" s="245"/>
      <c r="AO780" s="245"/>
      <c r="AP780" s="245"/>
      <c r="AQ780" s="245"/>
      <c r="AR780" s="245"/>
      <c r="AS780" s="245"/>
      <c r="AT780" s="245"/>
      <c r="AU780" s="245"/>
      <c r="AV780" s="245"/>
      <c r="AW780" s="245"/>
      <c r="AX780" s="245"/>
      <c r="AY780" s="245"/>
      <c r="AZ780" s="245"/>
      <c r="BA780" s="245"/>
      <c r="BB780" s="245"/>
      <c r="BC780" s="245"/>
      <c r="BD780" s="245"/>
      <c r="BE780" s="245"/>
      <c r="BF780" s="245"/>
      <c r="BG780" s="245"/>
      <c r="BH780" s="245"/>
      <c r="BI780" s="245"/>
      <c r="BJ780" s="245"/>
      <c r="BK780" s="245"/>
      <c r="BL780" s="245"/>
      <c r="BM780" s="246">
        <v>1</v>
      </c>
    </row>
    <row r="781" spans="1:65">
      <c r="A781" s="35"/>
      <c r="B781" s="19">
        <v>1</v>
      </c>
      <c r="C781" s="8">
        <v>2</v>
      </c>
      <c r="D781" s="247">
        <v>60</v>
      </c>
      <c r="E781" s="266" t="s">
        <v>97</v>
      </c>
      <c r="F781" s="276" t="s">
        <v>105</v>
      </c>
      <c r="G781" s="247">
        <v>49.5</v>
      </c>
      <c r="H781" s="252">
        <v>69.599999999999994</v>
      </c>
      <c r="I781" s="247">
        <v>50</v>
      </c>
      <c r="J781" s="244"/>
      <c r="K781" s="245"/>
      <c r="L781" s="245"/>
      <c r="M781" s="245"/>
      <c r="N781" s="245"/>
      <c r="O781" s="245"/>
      <c r="P781" s="245"/>
      <c r="Q781" s="245"/>
      <c r="R781" s="245"/>
      <c r="S781" s="245"/>
      <c r="T781" s="245"/>
      <c r="U781" s="245"/>
      <c r="V781" s="245"/>
      <c r="W781" s="245"/>
      <c r="X781" s="245"/>
      <c r="Y781" s="245"/>
      <c r="Z781" s="245"/>
      <c r="AA781" s="245"/>
      <c r="AB781" s="245"/>
      <c r="AC781" s="245"/>
      <c r="AD781" s="245"/>
      <c r="AE781" s="245"/>
      <c r="AF781" s="245"/>
      <c r="AG781" s="245"/>
      <c r="AH781" s="245"/>
      <c r="AI781" s="245"/>
      <c r="AJ781" s="245"/>
      <c r="AK781" s="245"/>
      <c r="AL781" s="245"/>
      <c r="AM781" s="245"/>
      <c r="AN781" s="245"/>
      <c r="AO781" s="245"/>
      <c r="AP781" s="245"/>
      <c r="AQ781" s="245"/>
      <c r="AR781" s="245"/>
      <c r="AS781" s="245"/>
      <c r="AT781" s="245"/>
      <c r="AU781" s="245"/>
      <c r="AV781" s="245"/>
      <c r="AW781" s="245"/>
      <c r="AX781" s="245"/>
      <c r="AY781" s="245"/>
      <c r="AZ781" s="245"/>
      <c r="BA781" s="245"/>
      <c r="BB781" s="245"/>
      <c r="BC781" s="245"/>
      <c r="BD781" s="245"/>
      <c r="BE781" s="245"/>
      <c r="BF781" s="245"/>
      <c r="BG781" s="245"/>
      <c r="BH781" s="245"/>
      <c r="BI781" s="245"/>
      <c r="BJ781" s="245"/>
      <c r="BK781" s="245"/>
      <c r="BL781" s="245"/>
      <c r="BM781" s="246">
        <v>30</v>
      </c>
    </row>
    <row r="782" spans="1:65">
      <c r="A782" s="35"/>
      <c r="B782" s="19">
        <v>1</v>
      </c>
      <c r="C782" s="8">
        <v>3</v>
      </c>
      <c r="D782" s="247">
        <v>60</v>
      </c>
      <c r="E782" s="266" t="s">
        <v>97</v>
      </c>
      <c r="F782" s="276" t="s">
        <v>105</v>
      </c>
      <c r="G782" s="247">
        <v>49.5</v>
      </c>
      <c r="H782" s="252">
        <v>59</v>
      </c>
      <c r="I782" s="247">
        <v>50</v>
      </c>
      <c r="J782" s="244"/>
      <c r="K782" s="245"/>
      <c r="L782" s="245"/>
      <c r="M782" s="245"/>
      <c r="N782" s="245"/>
      <c r="O782" s="245"/>
      <c r="P782" s="245"/>
      <c r="Q782" s="245"/>
      <c r="R782" s="245"/>
      <c r="S782" s="245"/>
      <c r="T782" s="245"/>
      <c r="U782" s="245"/>
      <c r="V782" s="245"/>
      <c r="W782" s="245"/>
      <c r="X782" s="245"/>
      <c r="Y782" s="245"/>
      <c r="Z782" s="245"/>
      <c r="AA782" s="245"/>
      <c r="AB782" s="245"/>
      <c r="AC782" s="245"/>
      <c r="AD782" s="245"/>
      <c r="AE782" s="245"/>
      <c r="AF782" s="245"/>
      <c r="AG782" s="245"/>
      <c r="AH782" s="245"/>
      <c r="AI782" s="245"/>
      <c r="AJ782" s="245"/>
      <c r="AK782" s="245"/>
      <c r="AL782" s="245"/>
      <c r="AM782" s="245"/>
      <c r="AN782" s="245"/>
      <c r="AO782" s="245"/>
      <c r="AP782" s="245"/>
      <c r="AQ782" s="245"/>
      <c r="AR782" s="245"/>
      <c r="AS782" s="245"/>
      <c r="AT782" s="245"/>
      <c r="AU782" s="245"/>
      <c r="AV782" s="245"/>
      <c r="AW782" s="245"/>
      <c r="AX782" s="245"/>
      <c r="AY782" s="245"/>
      <c r="AZ782" s="245"/>
      <c r="BA782" s="245"/>
      <c r="BB782" s="245"/>
      <c r="BC782" s="245"/>
      <c r="BD782" s="245"/>
      <c r="BE782" s="245"/>
      <c r="BF782" s="245"/>
      <c r="BG782" s="245"/>
      <c r="BH782" s="245"/>
      <c r="BI782" s="245"/>
      <c r="BJ782" s="245"/>
      <c r="BK782" s="245"/>
      <c r="BL782" s="245"/>
      <c r="BM782" s="246">
        <v>16</v>
      </c>
    </row>
    <row r="783" spans="1:65">
      <c r="A783" s="35"/>
      <c r="B783" s="19">
        <v>1</v>
      </c>
      <c r="C783" s="8">
        <v>4</v>
      </c>
      <c r="D783" s="247">
        <v>70.000000000000014</v>
      </c>
      <c r="E783" s="266" t="s">
        <v>97</v>
      </c>
      <c r="F783" s="276" t="s">
        <v>105</v>
      </c>
      <c r="G783" s="247">
        <v>49.5</v>
      </c>
      <c r="H783" s="252">
        <v>60.1</v>
      </c>
      <c r="I783" s="247" t="s">
        <v>105</v>
      </c>
      <c r="J783" s="244"/>
      <c r="K783" s="245"/>
      <c r="L783" s="245"/>
      <c r="M783" s="245"/>
      <c r="N783" s="245"/>
      <c r="O783" s="245"/>
      <c r="P783" s="245"/>
      <c r="Q783" s="245"/>
      <c r="R783" s="245"/>
      <c r="S783" s="245"/>
      <c r="T783" s="245"/>
      <c r="U783" s="245"/>
      <c r="V783" s="245"/>
      <c r="W783" s="245"/>
      <c r="X783" s="245"/>
      <c r="Y783" s="245"/>
      <c r="Z783" s="245"/>
      <c r="AA783" s="245"/>
      <c r="AB783" s="245"/>
      <c r="AC783" s="245"/>
      <c r="AD783" s="245"/>
      <c r="AE783" s="245"/>
      <c r="AF783" s="245"/>
      <c r="AG783" s="245"/>
      <c r="AH783" s="245"/>
      <c r="AI783" s="245"/>
      <c r="AJ783" s="245"/>
      <c r="AK783" s="245"/>
      <c r="AL783" s="245"/>
      <c r="AM783" s="245"/>
      <c r="AN783" s="245"/>
      <c r="AO783" s="245"/>
      <c r="AP783" s="245"/>
      <c r="AQ783" s="245"/>
      <c r="AR783" s="245"/>
      <c r="AS783" s="245"/>
      <c r="AT783" s="245"/>
      <c r="AU783" s="245"/>
      <c r="AV783" s="245"/>
      <c r="AW783" s="245"/>
      <c r="AX783" s="245"/>
      <c r="AY783" s="245"/>
      <c r="AZ783" s="245"/>
      <c r="BA783" s="245"/>
      <c r="BB783" s="245"/>
      <c r="BC783" s="245"/>
      <c r="BD783" s="245"/>
      <c r="BE783" s="245"/>
      <c r="BF783" s="245"/>
      <c r="BG783" s="245"/>
      <c r="BH783" s="245"/>
      <c r="BI783" s="245"/>
      <c r="BJ783" s="245"/>
      <c r="BK783" s="245"/>
      <c r="BL783" s="245"/>
      <c r="BM783" s="246">
        <v>53.9848</v>
      </c>
    </row>
    <row r="784" spans="1:65">
      <c r="A784" s="35"/>
      <c r="B784" s="19">
        <v>1</v>
      </c>
      <c r="C784" s="8">
        <v>5</v>
      </c>
      <c r="D784" s="247">
        <v>70.000000000000014</v>
      </c>
      <c r="E784" s="266" t="s">
        <v>97</v>
      </c>
      <c r="F784" s="266" t="s">
        <v>105</v>
      </c>
      <c r="G784" s="269">
        <v>60.1</v>
      </c>
      <c r="H784" s="247">
        <v>60.1</v>
      </c>
      <c r="I784" s="247">
        <v>50</v>
      </c>
      <c r="J784" s="244"/>
      <c r="K784" s="245"/>
      <c r="L784" s="245"/>
      <c r="M784" s="245"/>
      <c r="N784" s="245"/>
      <c r="O784" s="245"/>
      <c r="P784" s="245"/>
      <c r="Q784" s="245"/>
      <c r="R784" s="245"/>
      <c r="S784" s="245"/>
      <c r="T784" s="245"/>
      <c r="U784" s="245"/>
      <c r="V784" s="245"/>
      <c r="W784" s="245"/>
      <c r="X784" s="245"/>
      <c r="Y784" s="245"/>
      <c r="Z784" s="245"/>
      <c r="AA784" s="245"/>
      <c r="AB784" s="245"/>
      <c r="AC784" s="245"/>
      <c r="AD784" s="245"/>
      <c r="AE784" s="245"/>
      <c r="AF784" s="245"/>
      <c r="AG784" s="245"/>
      <c r="AH784" s="245"/>
      <c r="AI784" s="245"/>
      <c r="AJ784" s="245"/>
      <c r="AK784" s="245"/>
      <c r="AL784" s="245"/>
      <c r="AM784" s="245"/>
      <c r="AN784" s="245"/>
      <c r="AO784" s="245"/>
      <c r="AP784" s="245"/>
      <c r="AQ784" s="245"/>
      <c r="AR784" s="245"/>
      <c r="AS784" s="245"/>
      <c r="AT784" s="245"/>
      <c r="AU784" s="245"/>
      <c r="AV784" s="245"/>
      <c r="AW784" s="245"/>
      <c r="AX784" s="245"/>
      <c r="AY784" s="245"/>
      <c r="AZ784" s="245"/>
      <c r="BA784" s="245"/>
      <c r="BB784" s="245"/>
      <c r="BC784" s="245"/>
      <c r="BD784" s="245"/>
      <c r="BE784" s="245"/>
      <c r="BF784" s="245"/>
      <c r="BG784" s="245"/>
      <c r="BH784" s="245"/>
      <c r="BI784" s="245"/>
      <c r="BJ784" s="245"/>
      <c r="BK784" s="245"/>
      <c r="BL784" s="245"/>
      <c r="BM784" s="246">
        <v>36</v>
      </c>
    </row>
    <row r="785" spans="1:65">
      <c r="A785" s="35"/>
      <c r="B785" s="19">
        <v>1</v>
      </c>
      <c r="C785" s="8">
        <v>6</v>
      </c>
      <c r="D785" s="247">
        <v>60</v>
      </c>
      <c r="E785" s="266" t="s">
        <v>97</v>
      </c>
      <c r="F785" s="266" t="s">
        <v>105</v>
      </c>
      <c r="G785" s="247">
        <v>49.5</v>
      </c>
      <c r="H785" s="247">
        <v>60.1</v>
      </c>
      <c r="I785" s="247" t="s">
        <v>105</v>
      </c>
      <c r="J785" s="244"/>
      <c r="K785" s="245"/>
      <c r="L785" s="245"/>
      <c r="M785" s="245"/>
      <c r="N785" s="245"/>
      <c r="O785" s="245"/>
      <c r="P785" s="245"/>
      <c r="Q785" s="245"/>
      <c r="R785" s="245"/>
      <c r="S785" s="245"/>
      <c r="T785" s="245"/>
      <c r="U785" s="245"/>
      <c r="V785" s="245"/>
      <c r="W785" s="245"/>
      <c r="X785" s="245"/>
      <c r="Y785" s="245"/>
      <c r="Z785" s="245"/>
      <c r="AA785" s="245"/>
      <c r="AB785" s="245"/>
      <c r="AC785" s="245"/>
      <c r="AD785" s="245"/>
      <c r="AE785" s="245"/>
      <c r="AF785" s="245"/>
      <c r="AG785" s="245"/>
      <c r="AH785" s="245"/>
      <c r="AI785" s="245"/>
      <c r="AJ785" s="245"/>
      <c r="AK785" s="245"/>
      <c r="AL785" s="245"/>
      <c r="AM785" s="245"/>
      <c r="AN785" s="245"/>
      <c r="AO785" s="245"/>
      <c r="AP785" s="245"/>
      <c r="AQ785" s="245"/>
      <c r="AR785" s="245"/>
      <c r="AS785" s="245"/>
      <c r="AT785" s="245"/>
      <c r="AU785" s="245"/>
      <c r="AV785" s="245"/>
      <c r="AW785" s="245"/>
      <c r="AX785" s="245"/>
      <c r="AY785" s="245"/>
      <c r="AZ785" s="245"/>
      <c r="BA785" s="245"/>
      <c r="BB785" s="245"/>
      <c r="BC785" s="245"/>
      <c r="BD785" s="245"/>
      <c r="BE785" s="245"/>
      <c r="BF785" s="245"/>
      <c r="BG785" s="245"/>
      <c r="BH785" s="245"/>
      <c r="BI785" s="245"/>
      <c r="BJ785" s="245"/>
      <c r="BK785" s="245"/>
      <c r="BL785" s="245"/>
      <c r="BM785" s="248"/>
    </row>
    <row r="786" spans="1:65">
      <c r="A786" s="35"/>
      <c r="B786" s="20" t="s">
        <v>285</v>
      </c>
      <c r="C786" s="12"/>
      <c r="D786" s="249">
        <v>65</v>
      </c>
      <c r="E786" s="249" t="s">
        <v>699</v>
      </c>
      <c r="F786" s="249" t="s">
        <v>699</v>
      </c>
      <c r="G786" s="249">
        <v>51.266666666666673</v>
      </c>
      <c r="H786" s="249">
        <v>59.733333333333341</v>
      </c>
      <c r="I786" s="249">
        <v>50</v>
      </c>
      <c r="J786" s="244"/>
      <c r="K786" s="245"/>
      <c r="L786" s="245"/>
      <c r="M786" s="245"/>
      <c r="N786" s="245"/>
      <c r="O786" s="245"/>
      <c r="P786" s="245"/>
      <c r="Q786" s="245"/>
      <c r="R786" s="245"/>
      <c r="S786" s="245"/>
      <c r="T786" s="245"/>
      <c r="U786" s="245"/>
      <c r="V786" s="245"/>
      <c r="W786" s="245"/>
      <c r="X786" s="245"/>
      <c r="Y786" s="245"/>
      <c r="Z786" s="245"/>
      <c r="AA786" s="245"/>
      <c r="AB786" s="245"/>
      <c r="AC786" s="245"/>
      <c r="AD786" s="245"/>
      <c r="AE786" s="245"/>
      <c r="AF786" s="245"/>
      <c r="AG786" s="245"/>
      <c r="AH786" s="245"/>
      <c r="AI786" s="245"/>
      <c r="AJ786" s="245"/>
      <c r="AK786" s="245"/>
      <c r="AL786" s="245"/>
      <c r="AM786" s="245"/>
      <c r="AN786" s="245"/>
      <c r="AO786" s="245"/>
      <c r="AP786" s="245"/>
      <c r="AQ786" s="245"/>
      <c r="AR786" s="245"/>
      <c r="AS786" s="245"/>
      <c r="AT786" s="245"/>
      <c r="AU786" s="245"/>
      <c r="AV786" s="245"/>
      <c r="AW786" s="245"/>
      <c r="AX786" s="245"/>
      <c r="AY786" s="245"/>
      <c r="AZ786" s="245"/>
      <c r="BA786" s="245"/>
      <c r="BB786" s="245"/>
      <c r="BC786" s="245"/>
      <c r="BD786" s="245"/>
      <c r="BE786" s="245"/>
      <c r="BF786" s="245"/>
      <c r="BG786" s="245"/>
      <c r="BH786" s="245"/>
      <c r="BI786" s="245"/>
      <c r="BJ786" s="245"/>
      <c r="BK786" s="245"/>
      <c r="BL786" s="245"/>
      <c r="BM786" s="248"/>
    </row>
    <row r="787" spans="1:65">
      <c r="A787" s="35"/>
      <c r="B787" s="3" t="s">
        <v>286</v>
      </c>
      <c r="C787" s="33"/>
      <c r="D787" s="250">
        <v>65</v>
      </c>
      <c r="E787" s="250" t="s">
        <v>699</v>
      </c>
      <c r="F787" s="250" t="s">
        <v>699</v>
      </c>
      <c r="G787" s="250">
        <v>49.5</v>
      </c>
      <c r="H787" s="250">
        <v>60.1</v>
      </c>
      <c r="I787" s="250">
        <v>50</v>
      </c>
      <c r="J787" s="244"/>
      <c r="K787" s="245"/>
      <c r="L787" s="245"/>
      <c r="M787" s="245"/>
      <c r="N787" s="245"/>
      <c r="O787" s="245"/>
      <c r="P787" s="245"/>
      <c r="Q787" s="245"/>
      <c r="R787" s="245"/>
      <c r="S787" s="245"/>
      <c r="T787" s="245"/>
      <c r="U787" s="245"/>
      <c r="V787" s="245"/>
      <c r="W787" s="245"/>
      <c r="X787" s="245"/>
      <c r="Y787" s="245"/>
      <c r="Z787" s="245"/>
      <c r="AA787" s="245"/>
      <c r="AB787" s="245"/>
      <c r="AC787" s="245"/>
      <c r="AD787" s="245"/>
      <c r="AE787" s="245"/>
      <c r="AF787" s="245"/>
      <c r="AG787" s="245"/>
      <c r="AH787" s="245"/>
      <c r="AI787" s="245"/>
      <c r="AJ787" s="245"/>
      <c r="AK787" s="245"/>
      <c r="AL787" s="245"/>
      <c r="AM787" s="245"/>
      <c r="AN787" s="245"/>
      <c r="AO787" s="245"/>
      <c r="AP787" s="245"/>
      <c r="AQ787" s="245"/>
      <c r="AR787" s="245"/>
      <c r="AS787" s="245"/>
      <c r="AT787" s="245"/>
      <c r="AU787" s="245"/>
      <c r="AV787" s="245"/>
      <c r="AW787" s="245"/>
      <c r="AX787" s="245"/>
      <c r="AY787" s="245"/>
      <c r="AZ787" s="245"/>
      <c r="BA787" s="245"/>
      <c r="BB787" s="245"/>
      <c r="BC787" s="245"/>
      <c r="BD787" s="245"/>
      <c r="BE787" s="245"/>
      <c r="BF787" s="245"/>
      <c r="BG787" s="245"/>
      <c r="BH787" s="245"/>
      <c r="BI787" s="245"/>
      <c r="BJ787" s="245"/>
      <c r="BK787" s="245"/>
      <c r="BL787" s="245"/>
      <c r="BM787" s="248"/>
    </row>
    <row r="788" spans="1:65">
      <c r="A788" s="35"/>
      <c r="B788" s="3" t="s">
        <v>287</v>
      </c>
      <c r="C788" s="33"/>
      <c r="D788" s="250">
        <v>5.4772255750516692</v>
      </c>
      <c r="E788" s="250" t="s">
        <v>699</v>
      </c>
      <c r="F788" s="250" t="s">
        <v>699</v>
      </c>
      <c r="G788" s="250">
        <v>4.3274318789169488</v>
      </c>
      <c r="H788" s="250">
        <v>6.3720221803338566</v>
      </c>
      <c r="I788" s="250">
        <v>0</v>
      </c>
      <c r="J788" s="244"/>
      <c r="K788" s="245"/>
      <c r="L788" s="245"/>
      <c r="M788" s="245"/>
      <c r="N788" s="245"/>
      <c r="O788" s="245"/>
      <c r="P788" s="245"/>
      <c r="Q788" s="245"/>
      <c r="R788" s="245"/>
      <c r="S788" s="245"/>
      <c r="T788" s="245"/>
      <c r="U788" s="245"/>
      <c r="V788" s="245"/>
      <c r="W788" s="245"/>
      <c r="X788" s="245"/>
      <c r="Y788" s="245"/>
      <c r="Z788" s="245"/>
      <c r="AA788" s="245"/>
      <c r="AB788" s="245"/>
      <c r="AC788" s="245"/>
      <c r="AD788" s="245"/>
      <c r="AE788" s="245"/>
      <c r="AF788" s="245"/>
      <c r="AG788" s="245"/>
      <c r="AH788" s="245"/>
      <c r="AI788" s="245"/>
      <c r="AJ788" s="245"/>
      <c r="AK788" s="245"/>
      <c r="AL788" s="245"/>
      <c r="AM788" s="245"/>
      <c r="AN788" s="245"/>
      <c r="AO788" s="245"/>
      <c r="AP788" s="245"/>
      <c r="AQ788" s="245"/>
      <c r="AR788" s="245"/>
      <c r="AS788" s="245"/>
      <c r="AT788" s="245"/>
      <c r="AU788" s="245"/>
      <c r="AV788" s="245"/>
      <c r="AW788" s="245"/>
      <c r="AX788" s="245"/>
      <c r="AY788" s="245"/>
      <c r="AZ788" s="245"/>
      <c r="BA788" s="245"/>
      <c r="BB788" s="245"/>
      <c r="BC788" s="245"/>
      <c r="BD788" s="245"/>
      <c r="BE788" s="245"/>
      <c r="BF788" s="245"/>
      <c r="BG788" s="245"/>
      <c r="BH788" s="245"/>
      <c r="BI788" s="245"/>
      <c r="BJ788" s="245"/>
      <c r="BK788" s="245"/>
      <c r="BL788" s="245"/>
      <c r="BM788" s="248"/>
    </row>
    <row r="789" spans="1:65">
      <c r="A789" s="35"/>
      <c r="B789" s="3" t="s">
        <v>86</v>
      </c>
      <c r="C789" s="33"/>
      <c r="D789" s="13">
        <v>8.4265008846948763E-2</v>
      </c>
      <c r="E789" s="13" t="s">
        <v>699</v>
      </c>
      <c r="F789" s="13" t="s">
        <v>699</v>
      </c>
      <c r="G789" s="13">
        <v>8.4410244712294177E-2</v>
      </c>
      <c r="H789" s="13">
        <v>0.10667447846541053</v>
      </c>
      <c r="I789" s="13">
        <v>0</v>
      </c>
      <c r="J789" s="166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62"/>
    </row>
    <row r="790" spans="1:65">
      <c r="A790" s="35"/>
      <c r="B790" s="3" t="s">
        <v>288</v>
      </c>
      <c r="C790" s="33"/>
      <c r="D790" s="13">
        <v>0.20404261940398039</v>
      </c>
      <c r="E790" s="13" t="s">
        <v>699</v>
      </c>
      <c r="F790" s="13" t="s">
        <v>699</v>
      </c>
      <c r="G790" s="13">
        <v>-5.0349975054706619E-2</v>
      </c>
      <c r="H790" s="13">
        <v>0.10648429434458118</v>
      </c>
      <c r="I790" s="13">
        <v>-7.38133696892459E-2</v>
      </c>
      <c r="J790" s="166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2"/>
    </row>
    <row r="791" spans="1:65">
      <c r="A791" s="35"/>
      <c r="B791" s="53" t="s">
        <v>289</v>
      </c>
      <c r="C791" s="54"/>
      <c r="D791" s="52">
        <v>0.79</v>
      </c>
      <c r="E791" s="52">
        <v>1.76</v>
      </c>
      <c r="F791" s="52">
        <v>0.91</v>
      </c>
      <c r="G791" s="52">
        <v>0.2</v>
      </c>
      <c r="H791" s="52">
        <v>0.56000000000000005</v>
      </c>
      <c r="I791" s="52">
        <v>0.2</v>
      </c>
      <c r="J791" s="166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2"/>
    </row>
    <row r="792" spans="1:65">
      <c r="B792" s="36"/>
      <c r="C792" s="20"/>
      <c r="D792" s="31"/>
      <c r="E792" s="31"/>
      <c r="F792" s="31"/>
      <c r="G792" s="31"/>
      <c r="H792" s="31"/>
      <c r="I792" s="31"/>
      <c r="BM792" s="62"/>
    </row>
    <row r="793" spans="1:65" ht="19.5">
      <c r="B793" s="37" t="s">
        <v>631</v>
      </c>
      <c r="BM793" s="32" t="s">
        <v>66</v>
      </c>
    </row>
    <row r="794" spans="1:65" ht="19.5">
      <c r="A794" s="28" t="s">
        <v>334</v>
      </c>
      <c r="B794" s="18" t="s">
        <v>115</v>
      </c>
      <c r="C794" s="15" t="s">
        <v>116</v>
      </c>
      <c r="D794" s="16" t="s">
        <v>243</v>
      </c>
      <c r="E794" s="17" t="s">
        <v>243</v>
      </c>
      <c r="F794" s="17" t="s">
        <v>243</v>
      </c>
      <c r="G794" s="17" t="s">
        <v>243</v>
      </c>
      <c r="H794" s="17" t="s">
        <v>243</v>
      </c>
      <c r="I794" s="17" t="s">
        <v>243</v>
      </c>
      <c r="J794" s="17" t="s">
        <v>243</v>
      </c>
      <c r="K794" s="17" t="s">
        <v>243</v>
      </c>
      <c r="L794" s="17" t="s">
        <v>243</v>
      </c>
      <c r="M794" s="17" t="s">
        <v>243</v>
      </c>
      <c r="N794" s="17" t="s">
        <v>243</v>
      </c>
      <c r="O794" s="17" t="s">
        <v>243</v>
      </c>
      <c r="P794" s="17" t="s">
        <v>243</v>
      </c>
      <c r="Q794" s="166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2">
        <v>1</v>
      </c>
    </row>
    <row r="795" spans="1:65">
      <c r="A795" s="35"/>
      <c r="B795" s="19" t="s">
        <v>244</v>
      </c>
      <c r="C795" s="8" t="s">
        <v>244</v>
      </c>
      <c r="D795" s="164" t="s">
        <v>248</v>
      </c>
      <c r="E795" s="165" t="s">
        <v>249</v>
      </c>
      <c r="F795" s="165" t="s">
        <v>257</v>
      </c>
      <c r="G795" s="165" t="s">
        <v>258</v>
      </c>
      <c r="H795" s="165" t="s">
        <v>260</v>
      </c>
      <c r="I795" s="165" t="s">
        <v>307</v>
      </c>
      <c r="J795" s="165" t="s">
        <v>261</v>
      </c>
      <c r="K795" s="165" t="s">
        <v>265</v>
      </c>
      <c r="L795" s="165" t="s">
        <v>267</v>
      </c>
      <c r="M795" s="165" t="s">
        <v>270</v>
      </c>
      <c r="N795" s="165" t="s">
        <v>271</v>
      </c>
      <c r="O795" s="165" t="s">
        <v>275</v>
      </c>
      <c r="P795" s="165" t="s">
        <v>276</v>
      </c>
      <c r="Q795" s="166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2" t="s">
        <v>3</v>
      </c>
    </row>
    <row r="796" spans="1:65">
      <c r="A796" s="35"/>
      <c r="B796" s="19"/>
      <c r="C796" s="8"/>
      <c r="D796" s="9" t="s">
        <v>101</v>
      </c>
      <c r="E796" s="10" t="s">
        <v>101</v>
      </c>
      <c r="F796" s="10" t="s">
        <v>101</v>
      </c>
      <c r="G796" s="10" t="s">
        <v>101</v>
      </c>
      <c r="H796" s="10" t="s">
        <v>101</v>
      </c>
      <c r="I796" s="10" t="s">
        <v>101</v>
      </c>
      <c r="J796" s="10" t="s">
        <v>101</v>
      </c>
      <c r="K796" s="10" t="s">
        <v>101</v>
      </c>
      <c r="L796" s="10" t="s">
        <v>101</v>
      </c>
      <c r="M796" s="10" t="s">
        <v>101</v>
      </c>
      <c r="N796" s="10" t="s">
        <v>101</v>
      </c>
      <c r="O796" s="10" t="s">
        <v>101</v>
      </c>
      <c r="P796" s="10" t="s">
        <v>101</v>
      </c>
      <c r="Q796" s="166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2">
        <v>0</v>
      </c>
    </row>
    <row r="797" spans="1:65">
      <c r="A797" s="35"/>
      <c r="B797" s="19"/>
      <c r="C797" s="8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166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2">
        <v>0</v>
      </c>
    </row>
    <row r="798" spans="1:65">
      <c r="A798" s="35"/>
      <c r="B798" s="18">
        <v>1</v>
      </c>
      <c r="C798" s="14">
        <v>1</v>
      </c>
      <c r="D798" s="243">
        <v>60</v>
      </c>
      <c r="E798" s="243">
        <v>80</v>
      </c>
      <c r="F798" s="277" t="s">
        <v>96</v>
      </c>
      <c r="G798" s="265">
        <v>200</v>
      </c>
      <c r="H798" s="277" t="s">
        <v>96</v>
      </c>
      <c r="I798" s="243">
        <v>70.400000000000006</v>
      </c>
      <c r="J798" s="251">
        <v>68.1641865</v>
      </c>
      <c r="K798" s="265">
        <v>107</v>
      </c>
      <c r="L798" s="243">
        <v>71</v>
      </c>
      <c r="M798" s="243">
        <v>71</v>
      </c>
      <c r="N798" s="243">
        <v>60</v>
      </c>
      <c r="O798" s="243">
        <v>60</v>
      </c>
      <c r="P798" s="265" t="s">
        <v>96</v>
      </c>
      <c r="Q798" s="244"/>
      <c r="R798" s="245"/>
      <c r="S798" s="245"/>
      <c r="T798" s="245"/>
      <c r="U798" s="245"/>
      <c r="V798" s="245"/>
      <c r="W798" s="245"/>
      <c r="X798" s="245"/>
      <c r="Y798" s="245"/>
      <c r="Z798" s="245"/>
      <c r="AA798" s="245"/>
      <c r="AB798" s="245"/>
      <c r="AC798" s="245"/>
      <c r="AD798" s="245"/>
      <c r="AE798" s="245"/>
      <c r="AF798" s="245"/>
      <c r="AG798" s="245"/>
      <c r="AH798" s="245"/>
      <c r="AI798" s="245"/>
      <c r="AJ798" s="245"/>
      <c r="AK798" s="245"/>
      <c r="AL798" s="245"/>
      <c r="AM798" s="245"/>
      <c r="AN798" s="245"/>
      <c r="AO798" s="245"/>
      <c r="AP798" s="245"/>
      <c r="AQ798" s="245"/>
      <c r="AR798" s="245"/>
      <c r="AS798" s="245"/>
      <c r="AT798" s="245"/>
      <c r="AU798" s="245"/>
      <c r="AV798" s="245"/>
      <c r="AW798" s="245"/>
      <c r="AX798" s="245"/>
      <c r="AY798" s="245"/>
      <c r="AZ798" s="245"/>
      <c r="BA798" s="245"/>
      <c r="BB798" s="245"/>
      <c r="BC798" s="245"/>
      <c r="BD798" s="245"/>
      <c r="BE798" s="245"/>
      <c r="BF798" s="245"/>
      <c r="BG798" s="245"/>
      <c r="BH798" s="245"/>
      <c r="BI798" s="245"/>
      <c r="BJ798" s="245"/>
      <c r="BK798" s="245"/>
      <c r="BL798" s="245"/>
      <c r="BM798" s="246">
        <v>1</v>
      </c>
    </row>
    <row r="799" spans="1:65">
      <c r="A799" s="35"/>
      <c r="B799" s="19">
        <v>1</v>
      </c>
      <c r="C799" s="8">
        <v>2</v>
      </c>
      <c r="D799" s="247">
        <v>60</v>
      </c>
      <c r="E799" s="247">
        <v>89.999999999999986</v>
      </c>
      <c r="F799" s="276" t="s">
        <v>96</v>
      </c>
      <c r="G799" s="266">
        <v>200</v>
      </c>
      <c r="H799" s="276" t="s">
        <v>96</v>
      </c>
      <c r="I799" s="247">
        <v>57.2</v>
      </c>
      <c r="J799" s="252">
        <v>64.4588593</v>
      </c>
      <c r="K799" s="266">
        <v>125</v>
      </c>
      <c r="L799" s="247">
        <v>71</v>
      </c>
      <c r="M799" s="247">
        <v>54</v>
      </c>
      <c r="N799" s="247">
        <v>60</v>
      </c>
      <c r="O799" s="247">
        <v>60</v>
      </c>
      <c r="P799" s="266" t="s">
        <v>96</v>
      </c>
      <c r="Q799" s="244"/>
      <c r="R799" s="245"/>
      <c r="S799" s="245"/>
      <c r="T799" s="245"/>
      <c r="U799" s="245"/>
      <c r="V799" s="245"/>
      <c r="W799" s="245"/>
      <c r="X799" s="245"/>
      <c r="Y799" s="245"/>
      <c r="Z799" s="245"/>
      <c r="AA799" s="245"/>
      <c r="AB799" s="245"/>
      <c r="AC799" s="245"/>
      <c r="AD799" s="245"/>
      <c r="AE799" s="245"/>
      <c r="AF799" s="245"/>
      <c r="AG799" s="245"/>
      <c r="AH799" s="245"/>
      <c r="AI799" s="245"/>
      <c r="AJ799" s="245"/>
      <c r="AK799" s="245"/>
      <c r="AL799" s="245"/>
      <c r="AM799" s="245"/>
      <c r="AN799" s="245"/>
      <c r="AO799" s="245"/>
      <c r="AP799" s="245"/>
      <c r="AQ799" s="245"/>
      <c r="AR799" s="245"/>
      <c r="AS799" s="245"/>
      <c r="AT799" s="245"/>
      <c r="AU799" s="245"/>
      <c r="AV799" s="245"/>
      <c r="AW799" s="245"/>
      <c r="AX799" s="245"/>
      <c r="AY799" s="245"/>
      <c r="AZ799" s="245"/>
      <c r="BA799" s="245"/>
      <c r="BB799" s="245"/>
      <c r="BC799" s="245"/>
      <c r="BD799" s="245"/>
      <c r="BE799" s="245"/>
      <c r="BF799" s="245"/>
      <c r="BG799" s="245"/>
      <c r="BH799" s="245"/>
      <c r="BI799" s="245"/>
      <c r="BJ799" s="245"/>
      <c r="BK799" s="245"/>
      <c r="BL799" s="245"/>
      <c r="BM799" s="246" t="e">
        <v>#N/A</v>
      </c>
    </row>
    <row r="800" spans="1:65">
      <c r="A800" s="35"/>
      <c r="B800" s="19">
        <v>1</v>
      </c>
      <c r="C800" s="8">
        <v>3</v>
      </c>
      <c r="D800" s="247">
        <v>60</v>
      </c>
      <c r="E800" s="247">
        <v>80</v>
      </c>
      <c r="F800" s="276" t="s">
        <v>96</v>
      </c>
      <c r="G800" s="266" t="s">
        <v>96</v>
      </c>
      <c r="H800" s="276" t="s">
        <v>96</v>
      </c>
      <c r="I800" s="247">
        <v>58.7</v>
      </c>
      <c r="J800" s="252">
        <v>68.417074200000002</v>
      </c>
      <c r="K800" s="276">
        <v>71</v>
      </c>
      <c r="L800" s="250">
        <v>54</v>
      </c>
      <c r="M800" s="250">
        <v>54</v>
      </c>
      <c r="N800" s="250">
        <v>70.000000000000014</v>
      </c>
      <c r="O800" s="250">
        <v>70.000000000000014</v>
      </c>
      <c r="P800" s="276" t="s">
        <v>96</v>
      </c>
      <c r="Q800" s="244"/>
      <c r="R800" s="245"/>
      <c r="S800" s="245"/>
      <c r="T800" s="245"/>
      <c r="U800" s="245"/>
      <c r="V800" s="245"/>
      <c r="W800" s="245"/>
      <c r="X800" s="245"/>
      <c r="Y800" s="245"/>
      <c r="Z800" s="245"/>
      <c r="AA800" s="245"/>
      <c r="AB800" s="245"/>
      <c r="AC800" s="245"/>
      <c r="AD800" s="245"/>
      <c r="AE800" s="245"/>
      <c r="AF800" s="245"/>
      <c r="AG800" s="245"/>
      <c r="AH800" s="245"/>
      <c r="AI800" s="245"/>
      <c r="AJ800" s="245"/>
      <c r="AK800" s="245"/>
      <c r="AL800" s="245"/>
      <c r="AM800" s="245"/>
      <c r="AN800" s="245"/>
      <c r="AO800" s="245"/>
      <c r="AP800" s="245"/>
      <c r="AQ800" s="245"/>
      <c r="AR800" s="245"/>
      <c r="AS800" s="245"/>
      <c r="AT800" s="245"/>
      <c r="AU800" s="245"/>
      <c r="AV800" s="245"/>
      <c r="AW800" s="245"/>
      <c r="AX800" s="245"/>
      <c r="AY800" s="245"/>
      <c r="AZ800" s="245"/>
      <c r="BA800" s="245"/>
      <c r="BB800" s="245"/>
      <c r="BC800" s="245"/>
      <c r="BD800" s="245"/>
      <c r="BE800" s="245"/>
      <c r="BF800" s="245"/>
      <c r="BG800" s="245"/>
      <c r="BH800" s="245"/>
      <c r="BI800" s="245"/>
      <c r="BJ800" s="245"/>
      <c r="BK800" s="245"/>
      <c r="BL800" s="245"/>
      <c r="BM800" s="246">
        <v>16</v>
      </c>
    </row>
    <row r="801" spans="1:65">
      <c r="A801" s="35"/>
      <c r="B801" s="19">
        <v>1</v>
      </c>
      <c r="C801" s="8">
        <v>4</v>
      </c>
      <c r="D801" s="247">
        <v>60</v>
      </c>
      <c r="E801" s="247">
        <v>80</v>
      </c>
      <c r="F801" s="276" t="s">
        <v>96</v>
      </c>
      <c r="G801" s="266" t="s">
        <v>96</v>
      </c>
      <c r="H801" s="276" t="s">
        <v>96</v>
      </c>
      <c r="I801" s="247">
        <v>81.8</v>
      </c>
      <c r="J801" s="252">
        <v>68.175751500000004</v>
      </c>
      <c r="K801" s="276">
        <v>107</v>
      </c>
      <c r="L801" s="250">
        <v>71</v>
      </c>
      <c r="M801" s="250">
        <v>54</v>
      </c>
      <c r="N801" s="278">
        <v>100</v>
      </c>
      <c r="O801" s="250">
        <v>70.000000000000014</v>
      </c>
      <c r="P801" s="276" t="s">
        <v>96</v>
      </c>
      <c r="Q801" s="244"/>
      <c r="R801" s="245"/>
      <c r="S801" s="245"/>
      <c r="T801" s="245"/>
      <c r="U801" s="245"/>
      <c r="V801" s="245"/>
      <c r="W801" s="245"/>
      <c r="X801" s="245"/>
      <c r="Y801" s="245"/>
      <c r="Z801" s="245"/>
      <c r="AA801" s="245"/>
      <c r="AB801" s="245"/>
      <c r="AC801" s="245"/>
      <c r="AD801" s="245"/>
      <c r="AE801" s="245"/>
      <c r="AF801" s="245"/>
      <c r="AG801" s="245"/>
      <c r="AH801" s="245"/>
      <c r="AI801" s="245"/>
      <c r="AJ801" s="245"/>
      <c r="AK801" s="245"/>
      <c r="AL801" s="245"/>
      <c r="AM801" s="245"/>
      <c r="AN801" s="245"/>
      <c r="AO801" s="245"/>
      <c r="AP801" s="245"/>
      <c r="AQ801" s="245"/>
      <c r="AR801" s="245"/>
      <c r="AS801" s="245"/>
      <c r="AT801" s="245"/>
      <c r="AU801" s="245"/>
      <c r="AV801" s="245"/>
      <c r="AW801" s="245"/>
      <c r="AX801" s="245"/>
      <c r="AY801" s="245"/>
      <c r="AZ801" s="245"/>
      <c r="BA801" s="245"/>
      <c r="BB801" s="245"/>
      <c r="BC801" s="245"/>
      <c r="BD801" s="245"/>
      <c r="BE801" s="245"/>
      <c r="BF801" s="245"/>
      <c r="BG801" s="245"/>
      <c r="BH801" s="245"/>
      <c r="BI801" s="245"/>
      <c r="BJ801" s="245"/>
      <c r="BK801" s="245"/>
      <c r="BL801" s="245"/>
      <c r="BM801" s="246">
        <v>65.266260093148503</v>
      </c>
    </row>
    <row r="802" spans="1:65">
      <c r="A802" s="35"/>
      <c r="B802" s="19">
        <v>1</v>
      </c>
      <c r="C802" s="8">
        <v>5</v>
      </c>
      <c r="D802" s="247">
        <v>50</v>
      </c>
      <c r="E802" s="247">
        <v>80</v>
      </c>
      <c r="F802" s="266" t="s">
        <v>96</v>
      </c>
      <c r="G802" s="266" t="s">
        <v>96</v>
      </c>
      <c r="H802" s="266" t="s">
        <v>96</v>
      </c>
      <c r="I802" s="247">
        <v>65.3</v>
      </c>
      <c r="J802" s="247">
        <v>61.847594399999998</v>
      </c>
      <c r="K802" s="266">
        <v>89</v>
      </c>
      <c r="L802" s="247">
        <v>71</v>
      </c>
      <c r="M802" s="247">
        <v>54</v>
      </c>
      <c r="N802" s="247">
        <v>50</v>
      </c>
      <c r="O802" s="247">
        <v>80</v>
      </c>
      <c r="P802" s="266" t="s">
        <v>96</v>
      </c>
      <c r="Q802" s="244"/>
      <c r="R802" s="245"/>
      <c r="S802" s="245"/>
      <c r="T802" s="245"/>
      <c r="U802" s="245"/>
      <c r="V802" s="245"/>
      <c r="W802" s="245"/>
      <c r="X802" s="245"/>
      <c r="Y802" s="245"/>
      <c r="Z802" s="245"/>
      <c r="AA802" s="245"/>
      <c r="AB802" s="245"/>
      <c r="AC802" s="245"/>
      <c r="AD802" s="245"/>
      <c r="AE802" s="245"/>
      <c r="AF802" s="245"/>
      <c r="AG802" s="245"/>
      <c r="AH802" s="245"/>
      <c r="AI802" s="245"/>
      <c r="AJ802" s="245"/>
      <c r="AK802" s="245"/>
      <c r="AL802" s="245"/>
      <c r="AM802" s="245"/>
      <c r="AN802" s="245"/>
      <c r="AO802" s="245"/>
      <c r="AP802" s="245"/>
      <c r="AQ802" s="245"/>
      <c r="AR802" s="245"/>
      <c r="AS802" s="245"/>
      <c r="AT802" s="245"/>
      <c r="AU802" s="245"/>
      <c r="AV802" s="245"/>
      <c r="AW802" s="245"/>
      <c r="AX802" s="245"/>
      <c r="AY802" s="245"/>
      <c r="AZ802" s="245"/>
      <c r="BA802" s="245"/>
      <c r="BB802" s="245"/>
      <c r="BC802" s="245"/>
      <c r="BD802" s="245"/>
      <c r="BE802" s="245"/>
      <c r="BF802" s="245"/>
      <c r="BG802" s="245"/>
      <c r="BH802" s="245"/>
      <c r="BI802" s="245"/>
      <c r="BJ802" s="245"/>
      <c r="BK802" s="245"/>
      <c r="BL802" s="245"/>
      <c r="BM802" s="246">
        <v>35</v>
      </c>
    </row>
    <row r="803" spans="1:65">
      <c r="A803" s="35"/>
      <c r="B803" s="19">
        <v>1</v>
      </c>
      <c r="C803" s="8">
        <v>6</v>
      </c>
      <c r="D803" s="247">
        <v>50</v>
      </c>
      <c r="E803" s="247">
        <v>80</v>
      </c>
      <c r="F803" s="266" t="s">
        <v>96</v>
      </c>
      <c r="G803" s="266" t="s">
        <v>96</v>
      </c>
      <c r="H803" s="266" t="s">
        <v>96</v>
      </c>
      <c r="I803" s="247">
        <v>71.400000000000006</v>
      </c>
      <c r="J803" s="247">
        <v>54.985018599999997</v>
      </c>
      <c r="K803" s="266">
        <v>107</v>
      </c>
      <c r="L803" s="247">
        <v>54</v>
      </c>
      <c r="M803" s="247">
        <v>54</v>
      </c>
      <c r="N803" s="247">
        <v>60</v>
      </c>
      <c r="O803" s="247">
        <v>80</v>
      </c>
      <c r="P803" s="266" t="s">
        <v>96</v>
      </c>
      <c r="Q803" s="244"/>
      <c r="R803" s="245"/>
      <c r="S803" s="245"/>
      <c r="T803" s="245"/>
      <c r="U803" s="245"/>
      <c r="V803" s="245"/>
      <c r="W803" s="245"/>
      <c r="X803" s="245"/>
      <c r="Y803" s="245"/>
      <c r="Z803" s="245"/>
      <c r="AA803" s="245"/>
      <c r="AB803" s="245"/>
      <c r="AC803" s="245"/>
      <c r="AD803" s="245"/>
      <c r="AE803" s="245"/>
      <c r="AF803" s="245"/>
      <c r="AG803" s="245"/>
      <c r="AH803" s="245"/>
      <c r="AI803" s="245"/>
      <c r="AJ803" s="245"/>
      <c r="AK803" s="245"/>
      <c r="AL803" s="245"/>
      <c r="AM803" s="245"/>
      <c r="AN803" s="245"/>
      <c r="AO803" s="245"/>
      <c r="AP803" s="245"/>
      <c r="AQ803" s="245"/>
      <c r="AR803" s="245"/>
      <c r="AS803" s="245"/>
      <c r="AT803" s="245"/>
      <c r="AU803" s="245"/>
      <c r="AV803" s="245"/>
      <c r="AW803" s="245"/>
      <c r="AX803" s="245"/>
      <c r="AY803" s="245"/>
      <c r="AZ803" s="245"/>
      <c r="BA803" s="245"/>
      <c r="BB803" s="245"/>
      <c r="BC803" s="245"/>
      <c r="BD803" s="245"/>
      <c r="BE803" s="245"/>
      <c r="BF803" s="245"/>
      <c r="BG803" s="245"/>
      <c r="BH803" s="245"/>
      <c r="BI803" s="245"/>
      <c r="BJ803" s="245"/>
      <c r="BK803" s="245"/>
      <c r="BL803" s="245"/>
      <c r="BM803" s="248"/>
    </row>
    <row r="804" spans="1:65">
      <c r="A804" s="35"/>
      <c r="B804" s="20" t="s">
        <v>285</v>
      </c>
      <c r="C804" s="12"/>
      <c r="D804" s="249">
        <v>56.666666666666664</v>
      </c>
      <c r="E804" s="249">
        <v>81.666666666666671</v>
      </c>
      <c r="F804" s="249" t="s">
        <v>699</v>
      </c>
      <c r="G804" s="249">
        <v>200</v>
      </c>
      <c r="H804" s="249" t="s">
        <v>699</v>
      </c>
      <c r="I804" s="249">
        <v>67.466666666666683</v>
      </c>
      <c r="J804" s="249">
        <v>64.341414083333333</v>
      </c>
      <c r="K804" s="249">
        <v>101</v>
      </c>
      <c r="L804" s="249">
        <v>65.333333333333329</v>
      </c>
      <c r="M804" s="249">
        <v>56.833333333333336</v>
      </c>
      <c r="N804" s="249">
        <v>66.666666666666671</v>
      </c>
      <c r="O804" s="249">
        <v>70</v>
      </c>
      <c r="P804" s="249" t="s">
        <v>699</v>
      </c>
      <c r="Q804" s="244"/>
      <c r="R804" s="245"/>
      <c r="S804" s="245"/>
      <c r="T804" s="245"/>
      <c r="U804" s="245"/>
      <c r="V804" s="245"/>
      <c r="W804" s="245"/>
      <c r="X804" s="245"/>
      <c r="Y804" s="245"/>
      <c r="Z804" s="245"/>
      <c r="AA804" s="245"/>
      <c r="AB804" s="245"/>
      <c r="AC804" s="245"/>
      <c r="AD804" s="245"/>
      <c r="AE804" s="245"/>
      <c r="AF804" s="245"/>
      <c r="AG804" s="245"/>
      <c r="AH804" s="245"/>
      <c r="AI804" s="245"/>
      <c r="AJ804" s="245"/>
      <c r="AK804" s="245"/>
      <c r="AL804" s="245"/>
      <c r="AM804" s="245"/>
      <c r="AN804" s="245"/>
      <c r="AO804" s="245"/>
      <c r="AP804" s="245"/>
      <c r="AQ804" s="245"/>
      <c r="AR804" s="245"/>
      <c r="AS804" s="245"/>
      <c r="AT804" s="245"/>
      <c r="AU804" s="245"/>
      <c r="AV804" s="245"/>
      <c r="AW804" s="245"/>
      <c r="AX804" s="245"/>
      <c r="AY804" s="245"/>
      <c r="AZ804" s="245"/>
      <c r="BA804" s="245"/>
      <c r="BB804" s="245"/>
      <c r="BC804" s="245"/>
      <c r="BD804" s="245"/>
      <c r="BE804" s="245"/>
      <c r="BF804" s="245"/>
      <c r="BG804" s="245"/>
      <c r="BH804" s="245"/>
      <c r="BI804" s="245"/>
      <c r="BJ804" s="245"/>
      <c r="BK804" s="245"/>
      <c r="BL804" s="245"/>
      <c r="BM804" s="248"/>
    </row>
    <row r="805" spans="1:65">
      <c r="A805" s="35"/>
      <c r="B805" s="3" t="s">
        <v>286</v>
      </c>
      <c r="C805" s="33"/>
      <c r="D805" s="250">
        <v>60</v>
      </c>
      <c r="E805" s="250">
        <v>80</v>
      </c>
      <c r="F805" s="250" t="s">
        <v>699</v>
      </c>
      <c r="G805" s="250">
        <v>200</v>
      </c>
      <c r="H805" s="250" t="s">
        <v>699</v>
      </c>
      <c r="I805" s="250">
        <v>67.849999999999994</v>
      </c>
      <c r="J805" s="250">
        <v>66.3115229</v>
      </c>
      <c r="K805" s="250">
        <v>107</v>
      </c>
      <c r="L805" s="250">
        <v>71</v>
      </c>
      <c r="M805" s="250">
        <v>54</v>
      </c>
      <c r="N805" s="250">
        <v>60</v>
      </c>
      <c r="O805" s="250">
        <v>70.000000000000014</v>
      </c>
      <c r="P805" s="250" t="s">
        <v>699</v>
      </c>
      <c r="Q805" s="244"/>
      <c r="R805" s="245"/>
      <c r="S805" s="245"/>
      <c r="T805" s="245"/>
      <c r="U805" s="245"/>
      <c r="V805" s="245"/>
      <c r="W805" s="245"/>
      <c r="X805" s="245"/>
      <c r="Y805" s="245"/>
      <c r="Z805" s="245"/>
      <c r="AA805" s="245"/>
      <c r="AB805" s="245"/>
      <c r="AC805" s="245"/>
      <c r="AD805" s="245"/>
      <c r="AE805" s="245"/>
      <c r="AF805" s="245"/>
      <c r="AG805" s="245"/>
      <c r="AH805" s="245"/>
      <c r="AI805" s="245"/>
      <c r="AJ805" s="245"/>
      <c r="AK805" s="245"/>
      <c r="AL805" s="245"/>
      <c r="AM805" s="245"/>
      <c r="AN805" s="245"/>
      <c r="AO805" s="245"/>
      <c r="AP805" s="245"/>
      <c r="AQ805" s="245"/>
      <c r="AR805" s="245"/>
      <c r="AS805" s="245"/>
      <c r="AT805" s="245"/>
      <c r="AU805" s="245"/>
      <c r="AV805" s="245"/>
      <c r="AW805" s="245"/>
      <c r="AX805" s="245"/>
      <c r="AY805" s="245"/>
      <c r="AZ805" s="245"/>
      <c r="BA805" s="245"/>
      <c r="BB805" s="245"/>
      <c r="BC805" s="245"/>
      <c r="BD805" s="245"/>
      <c r="BE805" s="245"/>
      <c r="BF805" s="245"/>
      <c r="BG805" s="245"/>
      <c r="BH805" s="245"/>
      <c r="BI805" s="245"/>
      <c r="BJ805" s="245"/>
      <c r="BK805" s="245"/>
      <c r="BL805" s="245"/>
      <c r="BM805" s="248"/>
    </row>
    <row r="806" spans="1:65">
      <c r="A806" s="35"/>
      <c r="B806" s="3" t="s">
        <v>287</v>
      </c>
      <c r="C806" s="33"/>
      <c r="D806" s="250">
        <v>5.1639777949432224</v>
      </c>
      <c r="E806" s="250">
        <v>4.0824829046386251</v>
      </c>
      <c r="F806" s="250" t="s">
        <v>699</v>
      </c>
      <c r="G806" s="250">
        <v>0</v>
      </c>
      <c r="H806" s="250" t="s">
        <v>699</v>
      </c>
      <c r="I806" s="250">
        <v>9.1265911854681452</v>
      </c>
      <c r="J806" s="250">
        <v>5.2858642470934498</v>
      </c>
      <c r="K806" s="250">
        <v>18.590320061795602</v>
      </c>
      <c r="L806" s="250">
        <v>8.7787622514034638</v>
      </c>
      <c r="M806" s="250">
        <v>6.9402209378856536</v>
      </c>
      <c r="N806" s="250">
        <v>17.511900715418257</v>
      </c>
      <c r="O806" s="250">
        <v>8.9442719099992001</v>
      </c>
      <c r="P806" s="250" t="s">
        <v>699</v>
      </c>
      <c r="Q806" s="244"/>
      <c r="R806" s="245"/>
      <c r="S806" s="245"/>
      <c r="T806" s="245"/>
      <c r="U806" s="245"/>
      <c r="V806" s="245"/>
      <c r="W806" s="245"/>
      <c r="X806" s="245"/>
      <c r="Y806" s="245"/>
      <c r="Z806" s="245"/>
      <c r="AA806" s="245"/>
      <c r="AB806" s="245"/>
      <c r="AC806" s="245"/>
      <c r="AD806" s="245"/>
      <c r="AE806" s="245"/>
      <c r="AF806" s="245"/>
      <c r="AG806" s="245"/>
      <c r="AH806" s="245"/>
      <c r="AI806" s="245"/>
      <c r="AJ806" s="245"/>
      <c r="AK806" s="245"/>
      <c r="AL806" s="245"/>
      <c r="AM806" s="245"/>
      <c r="AN806" s="245"/>
      <c r="AO806" s="245"/>
      <c r="AP806" s="245"/>
      <c r="AQ806" s="245"/>
      <c r="AR806" s="245"/>
      <c r="AS806" s="245"/>
      <c r="AT806" s="245"/>
      <c r="AU806" s="245"/>
      <c r="AV806" s="245"/>
      <c r="AW806" s="245"/>
      <c r="AX806" s="245"/>
      <c r="AY806" s="245"/>
      <c r="AZ806" s="245"/>
      <c r="BA806" s="245"/>
      <c r="BB806" s="245"/>
      <c r="BC806" s="245"/>
      <c r="BD806" s="245"/>
      <c r="BE806" s="245"/>
      <c r="BF806" s="245"/>
      <c r="BG806" s="245"/>
      <c r="BH806" s="245"/>
      <c r="BI806" s="245"/>
      <c r="BJ806" s="245"/>
      <c r="BK806" s="245"/>
      <c r="BL806" s="245"/>
      <c r="BM806" s="248"/>
    </row>
    <row r="807" spans="1:65">
      <c r="A807" s="35"/>
      <c r="B807" s="3" t="s">
        <v>86</v>
      </c>
      <c r="C807" s="33"/>
      <c r="D807" s="13">
        <v>9.1129019910762749E-2</v>
      </c>
      <c r="E807" s="13">
        <v>4.9989586587411733E-2</v>
      </c>
      <c r="F807" s="13" t="s">
        <v>699</v>
      </c>
      <c r="G807" s="13">
        <v>0</v>
      </c>
      <c r="H807" s="13" t="s">
        <v>699</v>
      </c>
      <c r="I807" s="13">
        <v>0.13527556104942901</v>
      </c>
      <c r="J807" s="13">
        <v>8.2153373879028144E-2</v>
      </c>
      <c r="K807" s="13">
        <v>0.18406257486926339</v>
      </c>
      <c r="L807" s="13">
        <v>0.13436880997046119</v>
      </c>
      <c r="M807" s="13">
        <v>0.12211532442027542</v>
      </c>
      <c r="N807" s="13">
        <v>0.26267851073127385</v>
      </c>
      <c r="O807" s="13">
        <v>0.12777531299998857</v>
      </c>
      <c r="P807" s="13" t="s">
        <v>699</v>
      </c>
      <c r="Q807" s="166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2"/>
    </row>
    <row r="808" spans="1:65">
      <c r="A808" s="35"/>
      <c r="B808" s="3" t="s">
        <v>288</v>
      </c>
      <c r="C808" s="33"/>
      <c r="D808" s="13">
        <v>-0.13176170067364723</v>
      </c>
      <c r="E808" s="13">
        <v>0.25128460785268514</v>
      </c>
      <c r="F808" s="13" t="s">
        <v>699</v>
      </c>
      <c r="G808" s="13">
        <v>2.0643704682106572</v>
      </c>
      <c r="H808" s="13" t="s">
        <v>699</v>
      </c>
      <c r="I808" s="13">
        <v>3.3714304609728574E-2</v>
      </c>
      <c r="J808" s="13">
        <v>-1.4170354000600294E-2</v>
      </c>
      <c r="K808" s="13">
        <v>0.5475070864463818</v>
      </c>
      <c r="L808" s="13">
        <v>1.0276862821478883E-3</v>
      </c>
      <c r="M808" s="13">
        <v>-0.12920805861680495</v>
      </c>
      <c r="N808" s="13">
        <v>2.145682273688565E-2</v>
      </c>
      <c r="O808" s="13">
        <v>7.2529663873730055E-2</v>
      </c>
      <c r="P808" s="13" t="s">
        <v>699</v>
      </c>
      <c r="Q808" s="166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2"/>
    </row>
    <row r="809" spans="1:65">
      <c r="A809" s="35"/>
      <c r="B809" s="53" t="s">
        <v>289</v>
      </c>
      <c r="C809" s="54"/>
      <c r="D809" s="52">
        <v>0.66</v>
      </c>
      <c r="E809" s="52">
        <v>1.22</v>
      </c>
      <c r="F809" s="52">
        <v>1.17</v>
      </c>
      <c r="G809" s="52">
        <v>2.61</v>
      </c>
      <c r="H809" s="52">
        <v>1.17</v>
      </c>
      <c r="I809" s="52">
        <v>0.15</v>
      </c>
      <c r="J809" s="52">
        <v>0.08</v>
      </c>
      <c r="K809" s="52">
        <v>2.7</v>
      </c>
      <c r="L809" s="52">
        <v>0</v>
      </c>
      <c r="M809" s="52">
        <v>0.67</v>
      </c>
      <c r="N809" s="52">
        <v>0.09</v>
      </c>
      <c r="O809" s="52">
        <v>0.34</v>
      </c>
      <c r="P809" s="52">
        <v>1.17</v>
      </c>
      <c r="Q809" s="166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2"/>
    </row>
    <row r="810" spans="1:65">
      <c r="B810" s="36"/>
      <c r="C810" s="20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BM810" s="62"/>
    </row>
    <row r="811" spans="1:65" ht="15">
      <c r="B811" s="37" t="s">
        <v>632</v>
      </c>
      <c r="BM811" s="32" t="s">
        <v>291</v>
      </c>
    </row>
    <row r="812" spans="1:65" ht="15">
      <c r="A812" s="28" t="s">
        <v>35</v>
      </c>
      <c r="B812" s="18" t="s">
        <v>115</v>
      </c>
      <c r="C812" s="15" t="s">
        <v>116</v>
      </c>
      <c r="D812" s="16" t="s">
        <v>243</v>
      </c>
      <c r="E812" s="166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2">
        <v>1</v>
      </c>
    </row>
    <row r="813" spans="1:65">
      <c r="A813" s="35"/>
      <c r="B813" s="19" t="s">
        <v>244</v>
      </c>
      <c r="C813" s="8" t="s">
        <v>244</v>
      </c>
      <c r="D813" s="164" t="s">
        <v>307</v>
      </c>
      <c r="E813" s="166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2" t="s">
        <v>3</v>
      </c>
    </row>
    <row r="814" spans="1:65">
      <c r="A814" s="35"/>
      <c r="B814" s="19"/>
      <c r="C814" s="8"/>
      <c r="D814" s="9" t="s">
        <v>101</v>
      </c>
      <c r="E814" s="166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2">
        <v>1</v>
      </c>
    </row>
    <row r="815" spans="1:65">
      <c r="A815" s="35"/>
      <c r="B815" s="19"/>
      <c r="C815" s="8"/>
      <c r="D815" s="29"/>
      <c r="E815" s="166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2">
        <v>1</v>
      </c>
    </row>
    <row r="816" spans="1:65">
      <c r="A816" s="35"/>
      <c r="B816" s="18">
        <v>1</v>
      </c>
      <c r="C816" s="14">
        <v>1</v>
      </c>
      <c r="D816" s="235" t="s">
        <v>216</v>
      </c>
      <c r="E816" s="236"/>
      <c r="F816" s="237"/>
      <c r="G816" s="237"/>
      <c r="H816" s="237"/>
      <c r="I816" s="237"/>
      <c r="J816" s="237"/>
      <c r="K816" s="237"/>
      <c r="L816" s="237"/>
      <c r="M816" s="237"/>
      <c r="N816" s="237"/>
      <c r="O816" s="237"/>
      <c r="P816" s="237"/>
      <c r="Q816" s="237"/>
      <c r="R816" s="237"/>
      <c r="S816" s="237"/>
      <c r="T816" s="237"/>
      <c r="U816" s="237"/>
      <c r="V816" s="237"/>
      <c r="W816" s="237"/>
      <c r="X816" s="237"/>
      <c r="Y816" s="237"/>
      <c r="Z816" s="237"/>
      <c r="AA816" s="237"/>
      <c r="AB816" s="237"/>
      <c r="AC816" s="237"/>
      <c r="AD816" s="237"/>
      <c r="AE816" s="237"/>
      <c r="AF816" s="237"/>
      <c r="AG816" s="237"/>
      <c r="AH816" s="237"/>
      <c r="AI816" s="237"/>
      <c r="AJ816" s="237"/>
      <c r="AK816" s="237"/>
      <c r="AL816" s="237"/>
      <c r="AM816" s="237"/>
      <c r="AN816" s="237"/>
      <c r="AO816" s="237"/>
      <c r="AP816" s="237"/>
      <c r="AQ816" s="237"/>
      <c r="AR816" s="237"/>
      <c r="AS816" s="237"/>
      <c r="AT816" s="237"/>
      <c r="AU816" s="237"/>
      <c r="AV816" s="237"/>
      <c r="AW816" s="237"/>
      <c r="AX816" s="237"/>
      <c r="AY816" s="237"/>
      <c r="AZ816" s="237"/>
      <c r="BA816" s="237"/>
      <c r="BB816" s="237"/>
      <c r="BC816" s="237"/>
      <c r="BD816" s="237"/>
      <c r="BE816" s="237"/>
      <c r="BF816" s="237"/>
      <c r="BG816" s="237"/>
      <c r="BH816" s="237"/>
      <c r="BI816" s="237"/>
      <c r="BJ816" s="237"/>
      <c r="BK816" s="237"/>
      <c r="BL816" s="237"/>
      <c r="BM816" s="238">
        <v>1</v>
      </c>
    </row>
    <row r="817" spans="1:65">
      <c r="A817" s="35"/>
      <c r="B817" s="19">
        <v>1</v>
      </c>
      <c r="C817" s="8">
        <v>2</v>
      </c>
      <c r="D817" s="239" t="s">
        <v>216</v>
      </c>
      <c r="E817" s="236"/>
      <c r="F817" s="237"/>
      <c r="G817" s="237"/>
      <c r="H817" s="237"/>
      <c r="I817" s="237"/>
      <c r="J817" s="237"/>
      <c r="K817" s="237"/>
      <c r="L817" s="237"/>
      <c r="M817" s="237"/>
      <c r="N817" s="237"/>
      <c r="O817" s="237"/>
      <c r="P817" s="237"/>
      <c r="Q817" s="237"/>
      <c r="R817" s="237"/>
      <c r="S817" s="237"/>
      <c r="T817" s="237"/>
      <c r="U817" s="237"/>
      <c r="V817" s="237"/>
      <c r="W817" s="237"/>
      <c r="X817" s="237"/>
      <c r="Y817" s="237"/>
      <c r="Z817" s="237"/>
      <c r="AA817" s="237"/>
      <c r="AB817" s="237"/>
      <c r="AC817" s="237"/>
      <c r="AD817" s="237"/>
      <c r="AE817" s="237"/>
      <c r="AF817" s="237"/>
      <c r="AG817" s="237"/>
      <c r="AH817" s="237"/>
      <c r="AI817" s="237"/>
      <c r="AJ817" s="237"/>
      <c r="AK817" s="237"/>
      <c r="AL817" s="237"/>
      <c r="AM817" s="237"/>
      <c r="AN817" s="237"/>
      <c r="AO817" s="237"/>
      <c r="AP817" s="237"/>
      <c r="AQ817" s="237"/>
      <c r="AR817" s="237"/>
      <c r="AS817" s="237"/>
      <c r="AT817" s="237"/>
      <c r="AU817" s="237"/>
      <c r="AV817" s="237"/>
      <c r="AW817" s="237"/>
      <c r="AX817" s="237"/>
      <c r="AY817" s="237"/>
      <c r="AZ817" s="237"/>
      <c r="BA817" s="237"/>
      <c r="BB817" s="237"/>
      <c r="BC817" s="237"/>
      <c r="BD817" s="237"/>
      <c r="BE817" s="237"/>
      <c r="BF817" s="237"/>
      <c r="BG817" s="237"/>
      <c r="BH817" s="237"/>
      <c r="BI817" s="237"/>
      <c r="BJ817" s="237"/>
      <c r="BK817" s="237"/>
      <c r="BL817" s="237"/>
      <c r="BM817" s="238">
        <v>16</v>
      </c>
    </row>
    <row r="818" spans="1:65">
      <c r="A818" s="35"/>
      <c r="B818" s="19">
        <v>1</v>
      </c>
      <c r="C818" s="8">
        <v>3</v>
      </c>
      <c r="D818" s="239">
        <v>55.11</v>
      </c>
      <c r="E818" s="236"/>
      <c r="F818" s="237"/>
      <c r="G818" s="237"/>
      <c r="H818" s="237"/>
      <c r="I818" s="237"/>
      <c r="J818" s="237"/>
      <c r="K818" s="237"/>
      <c r="L818" s="237"/>
      <c r="M818" s="237"/>
      <c r="N818" s="237"/>
      <c r="O818" s="237"/>
      <c r="P818" s="237"/>
      <c r="Q818" s="237"/>
      <c r="R818" s="237"/>
      <c r="S818" s="237"/>
      <c r="T818" s="237"/>
      <c r="U818" s="237"/>
      <c r="V818" s="237"/>
      <c r="W818" s="237"/>
      <c r="X818" s="237"/>
      <c r="Y818" s="237"/>
      <c r="Z818" s="237"/>
      <c r="AA818" s="237"/>
      <c r="AB818" s="237"/>
      <c r="AC818" s="237"/>
      <c r="AD818" s="237"/>
      <c r="AE818" s="237"/>
      <c r="AF818" s="237"/>
      <c r="AG818" s="237"/>
      <c r="AH818" s="237"/>
      <c r="AI818" s="237"/>
      <c r="AJ818" s="237"/>
      <c r="AK818" s="237"/>
      <c r="AL818" s="237"/>
      <c r="AM818" s="237"/>
      <c r="AN818" s="237"/>
      <c r="AO818" s="237"/>
      <c r="AP818" s="237"/>
      <c r="AQ818" s="237"/>
      <c r="AR818" s="237"/>
      <c r="AS818" s="237"/>
      <c r="AT818" s="237"/>
      <c r="AU818" s="237"/>
      <c r="AV818" s="237"/>
      <c r="AW818" s="237"/>
      <c r="AX818" s="237"/>
      <c r="AY818" s="237"/>
      <c r="AZ818" s="237"/>
      <c r="BA818" s="237"/>
      <c r="BB818" s="237"/>
      <c r="BC818" s="237"/>
      <c r="BD818" s="237"/>
      <c r="BE818" s="237"/>
      <c r="BF818" s="237"/>
      <c r="BG818" s="237"/>
      <c r="BH818" s="237"/>
      <c r="BI818" s="237"/>
      <c r="BJ818" s="237"/>
      <c r="BK818" s="237"/>
      <c r="BL818" s="237"/>
      <c r="BM818" s="238">
        <v>16</v>
      </c>
    </row>
    <row r="819" spans="1:65">
      <c r="A819" s="35"/>
      <c r="B819" s="19">
        <v>1</v>
      </c>
      <c r="C819" s="8">
        <v>4</v>
      </c>
      <c r="D819" s="239">
        <v>39.89</v>
      </c>
      <c r="E819" s="236"/>
      <c r="F819" s="237"/>
      <c r="G819" s="237"/>
      <c r="H819" s="237"/>
      <c r="I819" s="237"/>
      <c r="J819" s="237"/>
      <c r="K819" s="237"/>
      <c r="L819" s="237"/>
      <c r="M819" s="237"/>
      <c r="N819" s="237"/>
      <c r="O819" s="237"/>
      <c r="P819" s="237"/>
      <c r="Q819" s="237"/>
      <c r="R819" s="237"/>
      <c r="S819" s="237"/>
      <c r="T819" s="237"/>
      <c r="U819" s="237"/>
      <c r="V819" s="237"/>
      <c r="W819" s="237"/>
      <c r="X819" s="237"/>
      <c r="Y819" s="237"/>
      <c r="Z819" s="237"/>
      <c r="AA819" s="237"/>
      <c r="AB819" s="237"/>
      <c r="AC819" s="237"/>
      <c r="AD819" s="237"/>
      <c r="AE819" s="237"/>
      <c r="AF819" s="237"/>
      <c r="AG819" s="237"/>
      <c r="AH819" s="237"/>
      <c r="AI819" s="237"/>
      <c r="AJ819" s="237"/>
      <c r="AK819" s="237"/>
      <c r="AL819" s="237"/>
      <c r="AM819" s="237"/>
      <c r="AN819" s="237"/>
      <c r="AO819" s="237"/>
      <c r="AP819" s="237"/>
      <c r="AQ819" s="237"/>
      <c r="AR819" s="237"/>
      <c r="AS819" s="237"/>
      <c r="AT819" s="237"/>
      <c r="AU819" s="237"/>
      <c r="AV819" s="237"/>
      <c r="AW819" s="237"/>
      <c r="AX819" s="237"/>
      <c r="AY819" s="237"/>
      <c r="AZ819" s="237"/>
      <c r="BA819" s="237"/>
      <c r="BB819" s="237"/>
      <c r="BC819" s="237"/>
      <c r="BD819" s="237"/>
      <c r="BE819" s="237"/>
      <c r="BF819" s="237"/>
      <c r="BG819" s="237"/>
      <c r="BH819" s="237"/>
      <c r="BI819" s="237"/>
      <c r="BJ819" s="237"/>
      <c r="BK819" s="237"/>
      <c r="BL819" s="237"/>
      <c r="BM819" s="238">
        <v>32.619614062913101</v>
      </c>
    </row>
    <row r="820" spans="1:65">
      <c r="A820" s="35"/>
      <c r="B820" s="19">
        <v>1</v>
      </c>
      <c r="C820" s="8">
        <v>5</v>
      </c>
      <c r="D820" s="239" t="s">
        <v>216</v>
      </c>
      <c r="E820" s="236"/>
      <c r="F820" s="237"/>
      <c r="G820" s="237"/>
      <c r="H820" s="237"/>
      <c r="I820" s="237"/>
      <c r="J820" s="237"/>
      <c r="K820" s="237"/>
      <c r="L820" s="237"/>
      <c r="M820" s="237"/>
      <c r="N820" s="237"/>
      <c r="O820" s="237"/>
      <c r="P820" s="237"/>
      <c r="Q820" s="237"/>
      <c r="R820" s="237"/>
      <c r="S820" s="237"/>
      <c r="T820" s="237"/>
      <c r="U820" s="237"/>
      <c r="V820" s="237"/>
      <c r="W820" s="237"/>
      <c r="X820" s="237"/>
      <c r="Y820" s="237"/>
      <c r="Z820" s="237"/>
      <c r="AA820" s="237"/>
      <c r="AB820" s="237"/>
      <c r="AC820" s="237"/>
      <c r="AD820" s="237"/>
      <c r="AE820" s="237"/>
      <c r="AF820" s="237"/>
      <c r="AG820" s="237"/>
      <c r="AH820" s="237"/>
      <c r="AI820" s="237"/>
      <c r="AJ820" s="237"/>
      <c r="AK820" s="237"/>
      <c r="AL820" s="237"/>
      <c r="AM820" s="237"/>
      <c r="AN820" s="237"/>
      <c r="AO820" s="237"/>
      <c r="AP820" s="237"/>
      <c r="AQ820" s="237"/>
      <c r="AR820" s="237"/>
      <c r="AS820" s="237"/>
      <c r="AT820" s="237"/>
      <c r="AU820" s="237"/>
      <c r="AV820" s="237"/>
      <c r="AW820" s="237"/>
      <c r="AX820" s="237"/>
      <c r="AY820" s="237"/>
      <c r="AZ820" s="237"/>
      <c r="BA820" s="237"/>
      <c r="BB820" s="237"/>
      <c r="BC820" s="237"/>
      <c r="BD820" s="237"/>
      <c r="BE820" s="237"/>
      <c r="BF820" s="237"/>
      <c r="BG820" s="237"/>
      <c r="BH820" s="237"/>
      <c r="BI820" s="237"/>
      <c r="BJ820" s="237"/>
      <c r="BK820" s="237"/>
      <c r="BL820" s="237"/>
      <c r="BM820" s="238">
        <v>37</v>
      </c>
    </row>
    <row r="821" spans="1:65">
      <c r="A821" s="35"/>
      <c r="B821" s="19">
        <v>1</v>
      </c>
      <c r="C821" s="8">
        <v>6</v>
      </c>
      <c r="D821" s="239">
        <v>41.24</v>
      </c>
      <c r="E821" s="236"/>
      <c r="F821" s="237"/>
      <c r="G821" s="237"/>
      <c r="H821" s="237"/>
      <c r="I821" s="237"/>
      <c r="J821" s="237"/>
      <c r="K821" s="237"/>
      <c r="L821" s="237"/>
      <c r="M821" s="237"/>
      <c r="N821" s="237"/>
      <c r="O821" s="237"/>
      <c r="P821" s="237"/>
      <c r="Q821" s="237"/>
      <c r="R821" s="237"/>
      <c r="S821" s="237"/>
      <c r="T821" s="237"/>
      <c r="U821" s="237"/>
      <c r="V821" s="237"/>
      <c r="W821" s="237"/>
      <c r="X821" s="237"/>
      <c r="Y821" s="237"/>
      <c r="Z821" s="237"/>
      <c r="AA821" s="237"/>
      <c r="AB821" s="237"/>
      <c r="AC821" s="237"/>
      <c r="AD821" s="237"/>
      <c r="AE821" s="237"/>
      <c r="AF821" s="237"/>
      <c r="AG821" s="237"/>
      <c r="AH821" s="237"/>
      <c r="AI821" s="237"/>
      <c r="AJ821" s="237"/>
      <c r="AK821" s="237"/>
      <c r="AL821" s="237"/>
      <c r="AM821" s="237"/>
      <c r="AN821" s="237"/>
      <c r="AO821" s="237"/>
      <c r="AP821" s="237"/>
      <c r="AQ821" s="237"/>
      <c r="AR821" s="237"/>
      <c r="AS821" s="237"/>
      <c r="AT821" s="237"/>
      <c r="AU821" s="237"/>
      <c r="AV821" s="237"/>
      <c r="AW821" s="237"/>
      <c r="AX821" s="237"/>
      <c r="AY821" s="237"/>
      <c r="AZ821" s="237"/>
      <c r="BA821" s="237"/>
      <c r="BB821" s="237"/>
      <c r="BC821" s="237"/>
      <c r="BD821" s="237"/>
      <c r="BE821" s="237"/>
      <c r="BF821" s="237"/>
      <c r="BG821" s="237"/>
      <c r="BH821" s="237"/>
      <c r="BI821" s="237"/>
      <c r="BJ821" s="237"/>
      <c r="BK821" s="237"/>
      <c r="BL821" s="237"/>
      <c r="BM821" s="240"/>
    </row>
    <row r="822" spans="1:65">
      <c r="A822" s="35"/>
      <c r="B822" s="20" t="s">
        <v>285</v>
      </c>
      <c r="C822" s="12"/>
      <c r="D822" s="241">
        <v>45.413333333333334</v>
      </c>
      <c r="E822" s="236"/>
      <c r="F822" s="237"/>
      <c r="G822" s="237"/>
      <c r="H822" s="237"/>
      <c r="I822" s="237"/>
      <c r="J822" s="237"/>
      <c r="K822" s="237"/>
      <c r="L822" s="237"/>
      <c r="M822" s="237"/>
      <c r="N822" s="237"/>
      <c r="O822" s="237"/>
      <c r="P822" s="237"/>
      <c r="Q822" s="237"/>
      <c r="R822" s="237"/>
      <c r="S822" s="237"/>
      <c r="T822" s="237"/>
      <c r="U822" s="237"/>
      <c r="V822" s="237"/>
      <c r="W822" s="237"/>
      <c r="X822" s="237"/>
      <c r="Y822" s="237"/>
      <c r="Z822" s="237"/>
      <c r="AA822" s="237"/>
      <c r="AB822" s="237"/>
      <c r="AC822" s="237"/>
      <c r="AD822" s="237"/>
      <c r="AE822" s="237"/>
      <c r="AF822" s="237"/>
      <c r="AG822" s="237"/>
      <c r="AH822" s="237"/>
      <c r="AI822" s="237"/>
      <c r="AJ822" s="237"/>
      <c r="AK822" s="237"/>
      <c r="AL822" s="237"/>
      <c r="AM822" s="237"/>
      <c r="AN822" s="237"/>
      <c r="AO822" s="237"/>
      <c r="AP822" s="237"/>
      <c r="AQ822" s="237"/>
      <c r="AR822" s="237"/>
      <c r="AS822" s="237"/>
      <c r="AT822" s="237"/>
      <c r="AU822" s="237"/>
      <c r="AV822" s="237"/>
      <c r="AW822" s="237"/>
      <c r="AX822" s="237"/>
      <c r="AY822" s="237"/>
      <c r="AZ822" s="237"/>
      <c r="BA822" s="237"/>
      <c r="BB822" s="237"/>
      <c r="BC822" s="237"/>
      <c r="BD822" s="237"/>
      <c r="BE822" s="237"/>
      <c r="BF822" s="237"/>
      <c r="BG822" s="237"/>
      <c r="BH822" s="237"/>
      <c r="BI822" s="237"/>
      <c r="BJ822" s="237"/>
      <c r="BK822" s="237"/>
      <c r="BL822" s="237"/>
      <c r="BM822" s="240"/>
    </row>
    <row r="823" spans="1:65">
      <c r="A823" s="35"/>
      <c r="B823" s="3" t="s">
        <v>286</v>
      </c>
      <c r="C823" s="33"/>
      <c r="D823" s="242">
        <v>41.24</v>
      </c>
      <c r="E823" s="236"/>
      <c r="F823" s="237"/>
      <c r="G823" s="237"/>
      <c r="H823" s="237"/>
      <c r="I823" s="237"/>
      <c r="J823" s="237"/>
      <c r="K823" s="237"/>
      <c r="L823" s="237"/>
      <c r="M823" s="237"/>
      <c r="N823" s="237"/>
      <c r="O823" s="237"/>
      <c r="P823" s="237"/>
      <c r="Q823" s="237"/>
      <c r="R823" s="237"/>
      <c r="S823" s="237"/>
      <c r="T823" s="237"/>
      <c r="U823" s="237"/>
      <c r="V823" s="237"/>
      <c r="W823" s="237"/>
      <c r="X823" s="237"/>
      <c r="Y823" s="237"/>
      <c r="Z823" s="237"/>
      <c r="AA823" s="237"/>
      <c r="AB823" s="237"/>
      <c r="AC823" s="237"/>
      <c r="AD823" s="237"/>
      <c r="AE823" s="237"/>
      <c r="AF823" s="237"/>
      <c r="AG823" s="237"/>
      <c r="AH823" s="237"/>
      <c r="AI823" s="237"/>
      <c r="AJ823" s="237"/>
      <c r="AK823" s="237"/>
      <c r="AL823" s="237"/>
      <c r="AM823" s="237"/>
      <c r="AN823" s="237"/>
      <c r="AO823" s="237"/>
      <c r="AP823" s="237"/>
      <c r="AQ823" s="237"/>
      <c r="AR823" s="237"/>
      <c r="AS823" s="237"/>
      <c r="AT823" s="237"/>
      <c r="AU823" s="237"/>
      <c r="AV823" s="237"/>
      <c r="AW823" s="237"/>
      <c r="AX823" s="237"/>
      <c r="AY823" s="237"/>
      <c r="AZ823" s="237"/>
      <c r="BA823" s="237"/>
      <c r="BB823" s="237"/>
      <c r="BC823" s="237"/>
      <c r="BD823" s="237"/>
      <c r="BE823" s="237"/>
      <c r="BF823" s="237"/>
      <c r="BG823" s="237"/>
      <c r="BH823" s="237"/>
      <c r="BI823" s="237"/>
      <c r="BJ823" s="237"/>
      <c r="BK823" s="237"/>
      <c r="BL823" s="237"/>
      <c r="BM823" s="240"/>
    </row>
    <row r="824" spans="1:65">
      <c r="A824" s="35"/>
      <c r="B824" s="3" t="s">
        <v>287</v>
      </c>
      <c r="C824" s="33"/>
      <c r="D824" s="242">
        <v>8.4246444039694204</v>
      </c>
      <c r="E824" s="236"/>
      <c r="F824" s="237"/>
      <c r="G824" s="237"/>
      <c r="H824" s="237"/>
      <c r="I824" s="237"/>
      <c r="J824" s="237"/>
      <c r="K824" s="237"/>
      <c r="L824" s="237"/>
      <c r="M824" s="237"/>
      <c r="N824" s="237"/>
      <c r="O824" s="237"/>
      <c r="P824" s="237"/>
      <c r="Q824" s="237"/>
      <c r="R824" s="237"/>
      <c r="S824" s="237"/>
      <c r="T824" s="237"/>
      <c r="U824" s="237"/>
      <c r="V824" s="237"/>
      <c r="W824" s="237"/>
      <c r="X824" s="237"/>
      <c r="Y824" s="237"/>
      <c r="Z824" s="237"/>
      <c r="AA824" s="237"/>
      <c r="AB824" s="237"/>
      <c r="AC824" s="237"/>
      <c r="AD824" s="237"/>
      <c r="AE824" s="237"/>
      <c r="AF824" s="237"/>
      <c r="AG824" s="237"/>
      <c r="AH824" s="237"/>
      <c r="AI824" s="237"/>
      <c r="AJ824" s="237"/>
      <c r="AK824" s="237"/>
      <c r="AL824" s="237"/>
      <c r="AM824" s="237"/>
      <c r="AN824" s="237"/>
      <c r="AO824" s="237"/>
      <c r="AP824" s="237"/>
      <c r="AQ824" s="237"/>
      <c r="AR824" s="237"/>
      <c r="AS824" s="237"/>
      <c r="AT824" s="237"/>
      <c r="AU824" s="237"/>
      <c r="AV824" s="237"/>
      <c r="AW824" s="237"/>
      <c r="AX824" s="237"/>
      <c r="AY824" s="237"/>
      <c r="AZ824" s="237"/>
      <c r="BA824" s="237"/>
      <c r="BB824" s="237"/>
      <c r="BC824" s="237"/>
      <c r="BD824" s="237"/>
      <c r="BE824" s="237"/>
      <c r="BF824" s="237"/>
      <c r="BG824" s="237"/>
      <c r="BH824" s="237"/>
      <c r="BI824" s="237"/>
      <c r="BJ824" s="237"/>
      <c r="BK824" s="237"/>
      <c r="BL824" s="237"/>
      <c r="BM824" s="240"/>
    </row>
    <row r="825" spans="1:65">
      <c r="A825" s="35"/>
      <c r="B825" s="3" t="s">
        <v>86</v>
      </c>
      <c r="C825" s="33"/>
      <c r="D825" s="13">
        <v>0.1855103729588099</v>
      </c>
      <c r="E825" s="166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62"/>
    </row>
    <row r="826" spans="1:65">
      <c r="A826" s="35"/>
      <c r="B826" s="3" t="s">
        <v>288</v>
      </c>
      <c r="C826" s="33"/>
      <c r="D826" s="13">
        <v>0.39220940032414608</v>
      </c>
      <c r="E826" s="166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62"/>
    </row>
    <row r="827" spans="1:65">
      <c r="A827" s="35"/>
      <c r="B827" s="53" t="s">
        <v>289</v>
      </c>
      <c r="C827" s="54"/>
      <c r="D827" s="52" t="s">
        <v>290</v>
      </c>
      <c r="E827" s="166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2"/>
    </row>
    <row r="828" spans="1:65">
      <c r="B828" s="36"/>
      <c r="C828" s="20"/>
      <c r="D828" s="31"/>
      <c r="BM828" s="62"/>
    </row>
    <row r="829" spans="1:65" ht="19.5">
      <c r="B829" s="37" t="s">
        <v>633</v>
      </c>
      <c r="BM829" s="32" t="s">
        <v>291</v>
      </c>
    </row>
    <row r="830" spans="1:65" ht="19.5">
      <c r="A830" s="28" t="s">
        <v>335</v>
      </c>
      <c r="B830" s="18" t="s">
        <v>115</v>
      </c>
      <c r="C830" s="15" t="s">
        <v>116</v>
      </c>
      <c r="D830" s="16" t="s">
        <v>243</v>
      </c>
      <c r="E830" s="166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2">
        <v>1</v>
      </c>
    </row>
    <row r="831" spans="1:65">
      <c r="A831" s="35"/>
      <c r="B831" s="19" t="s">
        <v>244</v>
      </c>
      <c r="C831" s="8" t="s">
        <v>244</v>
      </c>
      <c r="D831" s="164" t="s">
        <v>251</v>
      </c>
      <c r="E831" s="166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2" t="s">
        <v>3</v>
      </c>
    </row>
    <row r="832" spans="1:65">
      <c r="A832" s="35"/>
      <c r="B832" s="19"/>
      <c r="C832" s="8"/>
      <c r="D832" s="9" t="s">
        <v>101</v>
      </c>
      <c r="E832" s="166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2">
        <v>0</v>
      </c>
    </row>
    <row r="833" spans="1:65">
      <c r="A833" s="35"/>
      <c r="B833" s="19"/>
      <c r="C833" s="8"/>
      <c r="D833" s="29"/>
      <c r="E833" s="166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2">
        <v>0</v>
      </c>
    </row>
    <row r="834" spans="1:65">
      <c r="A834" s="35"/>
      <c r="B834" s="18">
        <v>1</v>
      </c>
      <c r="C834" s="14">
        <v>1</v>
      </c>
      <c r="D834" s="243">
        <v>50</v>
      </c>
      <c r="E834" s="244"/>
      <c r="F834" s="245"/>
      <c r="G834" s="245"/>
      <c r="H834" s="245"/>
      <c r="I834" s="245"/>
      <c r="J834" s="245"/>
      <c r="K834" s="245"/>
      <c r="L834" s="245"/>
      <c r="M834" s="245"/>
      <c r="N834" s="245"/>
      <c r="O834" s="245"/>
      <c r="P834" s="245"/>
      <c r="Q834" s="245"/>
      <c r="R834" s="245"/>
      <c r="S834" s="245"/>
      <c r="T834" s="245"/>
      <c r="U834" s="245"/>
      <c r="V834" s="245"/>
      <c r="W834" s="245"/>
      <c r="X834" s="245"/>
      <c r="Y834" s="245"/>
      <c r="Z834" s="245"/>
      <c r="AA834" s="245"/>
      <c r="AB834" s="245"/>
      <c r="AC834" s="245"/>
      <c r="AD834" s="245"/>
      <c r="AE834" s="245"/>
      <c r="AF834" s="245"/>
      <c r="AG834" s="245"/>
      <c r="AH834" s="245"/>
      <c r="AI834" s="245"/>
      <c r="AJ834" s="245"/>
      <c r="AK834" s="245"/>
      <c r="AL834" s="245"/>
      <c r="AM834" s="245"/>
      <c r="AN834" s="245"/>
      <c r="AO834" s="245"/>
      <c r="AP834" s="245"/>
      <c r="AQ834" s="245"/>
      <c r="AR834" s="245"/>
      <c r="AS834" s="245"/>
      <c r="AT834" s="245"/>
      <c r="AU834" s="245"/>
      <c r="AV834" s="245"/>
      <c r="AW834" s="245"/>
      <c r="AX834" s="245"/>
      <c r="AY834" s="245"/>
      <c r="AZ834" s="245"/>
      <c r="BA834" s="245"/>
      <c r="BB834" s="245"/>
      <c r="BC834" s="245"/>
      <c r="BD834" s="245"/>
      <c r="BE834" s="245"/>
      <c r="BF834" s="245"/>
      <c r="BG834" s="245"/>
      <c r="BH834" s="245"/>
      <c r="BI834" s="245"/>
      <c r="BJ834" s="245"/>
      <c r="BK834" s="245"/>
      <c r="BL834" s="245"/>
      <c r="BM834" s="246">
        <v>1</v>
      </c>
    </row>
    <row r="835" spans="1:65">
      <c r="A835" s="35"/>
      <c r="B835" s="19">
        <v>1</v>
      </c>
      <c r="C835" s="8">
        <v>2</v>
      </c>
      <c r="D835" s="247">
        <v>50</v>
      </c>
      <c r="E835" s="244"/>
      <c r="F835" s="245"/>
      <c r="G835" s="245"/>
      <c r="H835" s="245"/>
      <c r="I835" s="245"/>
      <c r="J835" s="245"/>
      <c r="K835" s="245"/>
      <c r="L835" s="245"/>
      <c r="M835" s="245"/>
      <c r="N835" s="245"/>
      <c r="O835" s="245"/>
      <c r="P835" s="245"/>
      <c r="Q835" s="245"/>
      <c r="R835" s="245"/>
      <c r="S835" s="245"/>
      <c r="T835" s="245"/>
      <c r="U835" s="245"/>
      <c r="V835" s="245"/>
      <c r="W835" s="245"/>
      <c r="X835" s="245"/>
      <c r="Y835" s="245"/>
      <c r="Z835" s="245"/>
      <c r="AA835" s="245"/>
      <c r="AB835" s="245"/>
      <c r="AC835" s="245"/>
      <c r="AD835" s="245"/>
      <c r="AE835" s="245"/>
      <c r="AF835" s="245"/>
      <c r="AG835" s="245"/>
      <c r="AH835" s="245"/>
      <c r="AI835" s="245"/>
      <c r="AJ835" s="245"/>
      <c r="AK835" s="245"/>
      <c r="AL835" s="245"/>
      <c r="AM835" s="245"/>
      <c r="AN835" s="245"/>
      <c r="AO835" s="245"/>
      <c r="AP835" s="245"/>
      <c r="AQ835" s="245"/>
      <c r="AR835" s="245"/>
      <c r="AS835" s="245"/>
      <c r="AT835" s="245"/>
      <c r="AU835" s="245"/>
      <c r="AV835" s="245"/>
      <c r="AW835" s="245"/>
      <c r="AX835" s="245"/>
      <c r="AY835" s="245"/>
      <c r="AZ835" s="245"/>
      <c r="BA835" s="245"/>
      <c r="BB835" s="245"/>
      <c r="BC835" s="245"/>
      <c r="BD835" s="245"/>
      <c r="BE835" s="245"/>
      <c r="BF835" s="245"/>
      <c r="BG835" s="245"/>
      <c r="BH835" s="245"/>
      <c r="BI835" s="245"/>
      <c r="BJ835" s="245"/>
      <c r="BK835" s="245"/>
      <c r="BL835" s="245"/>
      <c r="BM835" s="246">
        <v>32</v>
      </c>
    </row>
    <row r="836" spans="1:65">
      <c r="A836" s="35"/>
      <c r="B836" s="19">
        <v>1</v>
      </c>
      <c r="C836" s="8">
        <v>3</v>
      </c>
      <c r="D836" s="247">
        <v>50</v>
      </c>
      <c r="E836" s="244"/>
      <c r="F836" s="245"/>
      <c r="G836" s="245"/>
      <c r="H836" s="245"/>
      <c r="I836" s="245"/>
      <c r="J836" s="245"/>
      <c r="K836" s="245"/>
      <c r="L836" s="245"/>
      <c r="M836" s="245"/>
      <c r="N836" s="245"/>
      <c r="O836" s="245"/>
      <c r="P836" s="245"/>
      <c r="Q836" s="245"/>
      <c r="R836" s="245"/>
      <c r="S836" s="245"/>
      <c r="T836" s="245"/>
      <c r="U836" s="245"/>
      <c r="V836" s="245"/>
      <c r="W836" s="245"/>
      <c r="X836" s="245"/>
      <c r="Y836" s="245"/>
      <c r="Z836" s="245"/>
      <c r="AA836" s="245"/>
      <c r="AB836" s="245"/>
      <c r="AC836" s="245"/>
      <c r="AD836" s="245"/>
      <c r="AE836" s="245"/>
      <c r="AF836" s="245"/>
      <c r="AG836" s="245"/>
      <c r="AH836" s="245"/>
      <c r="AI836" s="245"/>
      <c r="AJ836" s="245"/>
      <c r="AK836" s="245"/>
      <c r="AL836" s="245"/>
      <c r="AM836" s="245"/>
      <c r="AN836" s="245"/>
      <c r="AO836" s="245"/>
      <c r="AP836" s="245"/>
      <c r="AQ836" s="245"/>
      <c r="AR836" s="245"/>
      <c r="AS836" s="245"/>
      <c r="AT836" s="245"/>
      <c r="AU836" s="245"/>
      <c r="AV836" s="245"/>
      <c r="AW836" s="245"/>
      <c r="AX836" s="245"/>
      <c r="AY836" s="245"/>
      <c r="AZ836" s="245"/>
      <c r="BA836" s="245"/>
      <c r="BB836" s="245"/>
      <c r="BC836" s="245"/>
      <c r="BD836" s="245"/>
      <c r="BE836" s="245"/>
      <c r="BF836" s="245"/>
      <c r="BG836" s="245"/>
      <c r="BH836" s="245"/>
      <c r="BI836" s="245"/>
      <c r="BJ836" s="245"/>
      <c r="BK836" s="245"/>
      <c r="BL836" s="245"/>
      <c r="BM836" s="246">
        <v>16</v>
      </c>
    </row>
    <row r="837" spans="1:65">
      <c r="A837" s="35"/>
      <c r="B837" s="19">
        <v>1</v>
      </c>
      <c r="C837" s="8">
        <v>4</v>
      </c>
      <c r="D837" s="247">
        <v>50</v>
      </c>
      <c r="E837" s="244"/>
      <c r="F837" s="245"/>
      <c r="G837" s="245"/>
      <c r="H837" s="245"/>
      <c r="I837" s="245"/>
      <c r="J837" s="245"/>
      <c r="K837" s="245"/>
      <c r="L837" s="245"/>
      <c r="M837" s="245"/>
      <c r="N837" s="245"/>
      <c r="O837" s="245"/>
      <c r="P837" s="245"/>
      <c r="Q837" s="245"/>
      <c r="R837" s="245"/>
      <c r="S837" s="245"/>
      <c r="T837" s="245"/>
      <c r="U837" s="245"/>
      <c r="V837" s="245"/>
      <c r="W837" s="245"/>
      <c r="X837" s="245"/>
      <c r="Y837" s="245"/>
      <c r="Z837" s="245"/>
      <c r="AA837" s="245"/>
      <c r="AB837" s="245"/>
      <c r="AC837" s="245"/>
      <c r="AD837" s="245"/>
      <c r="AE837" s="245"/>
      <c r="AF837" s="245"/>
      <c r="AG837" s="245"/>
      <c r="AH837" s="245"/>
      <c r="AI837" s="245"/>
      <c r="AJ837" s="245"/>
      <c r="AK837" s="245"/>
      <c r="AL837" s="245"/>
      <c r="AM837" s="245"/>
      <c r="AN837" s="245"/>
      <c r="AO837" s="245"/>
      <c r="AP837" s="245"/>
      <c r="AQ837" s="245"/>
      <c r="AR837" s="245"/>
      <c r="AS837" s="245"/>
      <c r="AT837" s="245"/>
      <c r="AU837" s="245"/>
      <c r="AV837" s="245"/>
      <c r="AW837" s="245"/>
      <c r="AX837" s="245"/>
      <c r="AY837" s="245"/>
      <c r="AZ837" s="245"/>
      <c r="BA837" s="245"/>
      <c r="BB837" s="245"/>
      <c r="BC837" s="245"/>
      <c r="BD837" s="245"/>
      <c r="BE837" s="245"/>
      <c r="BF837" s="245"/>
      <c r="BG837" s="245"/>
      <c r="BH837" s="245"/>
      <c r="BI837" s="245"/>
      <c r="BJ837" s="245"/>
      <c r="BK837" s="245"/>
      <c r="BL837" s="245"/>
      <c r="BM837" s="246">
        <v>50</v>
      </c>
    </row>
    <row r="838" spans="1:65">
      <c r="A838" s="35"/>
      <c r="B838" s="19">
        <v>1</v>
      </c>
      <c r="C838" s="8">
        <v>5</v>
      </c>
      <c r="D838" s="247">
        <v>50</v>
      </c>
      <c r="E838" s="244"/>
      <c r="F838" s="245"/>
      <c r="G838" s="245"/>
      <c r="H838" s="245"/>
      <c r="I838" s="245"/>
      <c r="J838" s="245"/>
      <c r="K838" s="245"/>
      <c r="L838" s="245"/>
      <c r="M838" s="245"/>
      <c r="N838" s="245"/>
      <c r="O838" s="245"/>
      <c r="P838" s="245"/>
      <c r="Q838" s="245"/>
      <c r="R838" s="245"/>
      <c r="S838" s="245"/>
      <c r="T838" s="245"/>
      <c r="U838" s="245"/>
      <c r="V838" s="245"/>
      <c r="W838" s="245"/>
      <c r="X838" s="245"/>
      <c r="Y838" s="245"/>
      <c r="Z838" s="245"/>
      <c r="AA838" s="245"/>
      <c r="AB838" s="245"/>
      <c r="AC838" s="245"/>
      <c r="AD838" s="245"/>
      <c r="AE838" s="245"/>
      <c r="AF838" s="245"/>
      <c r="AG838" s="245"/>
      <c r="AH838" s="245"/>
      <c r="AI838" s="245"/>
      <c r="AJ838" s="245"/>
      <c r="AK838" s="245"/>
      <c r="AL838" s="245"/>
      <c r="AM838" s="245"/>
      <c r="AN838" s="245"/>
      <c r="AO838" s="245"/>
      <c r="AP838" s="245"/>
      <c r="AQ838" s="245"/>
      <c r="AR838" s="245"/>
      <c r="AS838" s="245"/>
      <c r="AT838" s="245"/>
      <c r="AU838" s="245"/>
      <c r="AV838" s="245"/>
      <c r="AW838" s="245"/>
      <c r="AX838" s="245"/>
      <c r="AY838" s="245"/>
      <c r="AZ838" s="245"/>
      <c r="BA838" s="245"/>
      <c r="BB838" s="245"/>
      <c r="BC838" s="245"/>
      <c r="BD838" s="245"/>
      <c r="BE838" s="245"/>
      <c r="BF838" s="245"/>
      <c r="BG838" s="245"/>
      <c r="BH838" s="245"/>
      <c r="BI838" s="245"/>
      <c r="BJ838" s="245"/>
      <c r="BK838" s="245"/>
      <c r="BL838" s="245"/>
      <c r="BM838" s="246">
        <v>38</v>
      </c>
    </row>
    <row r="839" spans="1:65">
      <c r="A839" s="35"/>
      <c r="B839" s="19">
        <v>1</v>
      </c>
      <c r="C839" s="8">
        <v>6</v>
      </c>
      <c r="D839" s="247">
        <v>50</v>
      </c>
      <c r="E839" s="244"/>
      <c r="F839" s="245"/>
      <c r="G839" s="245"/>
      <c r="H839" s="245"/>
      <c r="I839" s="245"/>
      <c r="J839" s="245"/>
      <c r="K839" s="245"/>
      <c r="L839" s="245"/>
      <c r="M839" s="245"/>
      <c r="N839" s="245"/>
      <c r="O839" s="245"/>
      <c r="P839" s="245"/>
      <c r="Q839" s="245"/>
      <c r="R839" s="245"/>
      <c r="S839" s="245"/>
      <c r="T839" s="245"/>
      <c r="U839" s="245"/>
      <c r="V839" s="245"/>
      <c r="W839" s="245"/>
      <c r="X839" s="245"/>
      <c r="Y839" s="245"/>
      <c r="Z839" s="245"/>
      <c r="AA839" s="245"/>
      <c r="AB839" s="245"/>
      <c r="AC839" s="245"/>
      <c r="AD839" s="245"/>
      <c r="AE839" s="245"/>
      <c r="AF839" s="245"/>
      <c r="AG839" s="245"/>
      <c r="AH839" s="245"/>
      <c r="AI839" s="245"/>
      <c r="AJ839" s="245"/>
      <c r="AK839" s="245"/>
      <c r="AL839" s="245"/>
      <c r="AM839" s="245"/>
      <c r="AN839" s="245"/>
      <c r="AO839" s="245"/>
      <c r="AP839" s="245"/>
      <c r="AQ839" s="245"/>
      <c r="AR839" s="245"/>
      <c r="AS839" s="245"/>
      <c r="AT839" s="245"/>
      <c r="AU839" s="245"/>
      <c r="AV839" s="245"/>
      <c r="AW839" s="245"/>
      <c r="AX839" s="245"/>
      <c r="AY839" s="245"/>
      <c r="AZ839" s="245"/>
      <c r="BA839" s="245"/>
      <c r="BB839" s="245"/>
      <c r="BC839" s="245"/>
      <c r="BD839" s="245"/>
      <c r="BE839" s="245"/>
      <c r="BF839" s="245"/>
      <c r="BG839" s="245"/>
      <c r="BH839" s="245"/>
      <c r="BI839" s="245"/>
      <c r="BJ839" s="245"/>
      <c r="BK839" s="245"/>
      <c r="BL839" s="245"/>
      <c r="BM839" s="248"/>
    </row>
    <row r="840" spans="1:65">
      <c r="A840" s="35"/>
      <c r="B840" s="20" t="s">
        <v>285</v>
      </c>
      <c r="C840" s="12"/>
      <c r="D840" s="249">
        <v>50</v>
      </c>
      <c r="E840" s="244"/>
      <c r="F840" s="245"/>
      <c r="G840" s="245"/>
      <c r="H840" s="245"/>
      <c r="I840" s="245"/>
      <c r="J840" s="245"/>
      <c r="K840" s="245"/>
      <c r="L840" s="245"/>
      <c r="M840" s="245"/>
      <c r="N840" s="245"/>
      <c r="O840" s="245"/>
      <c r="P840" s="245"/>
      <c r="Q840" s="245"/>
      <c r="R840" s="245"/>
      <c r="S840" s="245"/>
      <c r="T840" s="245"/>
      <c r="U840" s="245"/>
      <c r="V840" s="245"/>
      <c r="W840" s="245"/>
      <c r="X840" s="245"/>
      <c r="Y840" s="245"/>
      <c r="Z840" s="245"/>
      <c r="AA840" s="245"/>
      <c r="AB840" s="245"/>
      <c r="AC840" s="245"/>
      <c r="AD840" s="245"/>
      <c r="AE840" s="245"/>
      <c r="AF840" s="245"/>
      <c r="AG840" s="245"/>
      <c r="AH840" s="245"/>
      <c r="AI840" s="245"/>
      <c r="AJ840" s="245"/>
      <c r="AK840" s="245"/>
      <c r="AL840" s="245"/>
      <c r="AM840" s="245"/>
      <c r="AN840" s="245"/>
      <c r="AO840" s="245"/>
      <c r="AP840" s="245"/>
      <c r="AQ840" s="245"/>
      <c r="AR840" s="245"/>
      <c r="AS840" s="245"/>
      <c r="AT840" s="245"/>
      <c r="AU840" s="245"/>
      <c r="AV840" s="245"/>
      <c r="AW840" s="245"/>
      <c r="AX840" s="245"/>
      <c r="AY840" s="245"/>
      <c r="AZ840" s="245"/>
      <c r="BA840" s="245"/>
      <c r="BB840" s="245"/>
      <c r="BC840" s="245"/>
      <c r="BD840" s="245"/>
      <c r="BE840" s="245"/>
      <c r="BF840" s="245"/>
      <c r="BG840" s="245"/>
      <c r="BH840" s="245"/>
      <c r="BI840" s="245"/>
      <c r="BJ840" s="245"/>
      <c r="BK840" s="245"/>
      <c r="BL840" s="245"/>
      <c r="BM840" s="248"/>
    </row>
    <row r="841" spans="1:65">
      <c r="A841" s="35"/>
      <c r="B841" s="3" t="s">
        <v>286</v>
      </c>
      <c r="C841" s="33"/>
      <c r="D841" s="250">
        <v>50</v>
      </c>
      <c r="E841" s="244"/>
      <c r="F841" s="245"/>
      <c r="G841" s="245"/>
      <c r="H841" s="245"/>
      <c r="I841" s="245"/>
      <c r="J841" s="245"/>
      <c r="K841" s="245"/>
      <c r="L841" s="245"/>
      <c r="M841" s="245"/>
      <c r="N841" s="245"/>
      <c r="O841" s="245"/>
      <c r="P841" s="245"/>
      <c r="Q841" s="245"/>
      <c r="R841" s="245"/>
      <c r="S841" s="245"/>
      <c r="T841" s="245"/>
      <c r="U841" s="245"/>
      <c r="V841" s="245"/>
      <c r="W841" s="245"/>
      <c r="X841" s="245"/>
      <c r="Y841" s="245"/>
      <c r="Z841" s="245"/>
      <c r="AA841" s="245"/>
      <c r="AB841" s="245"/>
      <c r="AC841" s="245"/>
      <c r="AD841" s="245"/>
      <c r="AE841" s="245"/>
      <c r="AF841" s="245"/>
      <c r="AG841" s="245"/>
      <c r="AH841" s="245"/>
      <c r="AI841" s="245"/>
      <c r="AJ841" s="245"/>
      <c r="AK841" s="245"/>
      <c r="AL841" s="245"/>
      <c r="AM841" s="245"/>
      <c r="AN841" s="245"/>
      <c r="AO841" s="245"/>
      <c r="AP841" s="245"/>
      <c r="AQ841" s="245"/>
      <c r="AR841" s="245"/>
      <c r="AS841" s="245"/>
      <c r="AT841" s="245"/>
      <c r="AU841" s="245"/>
      <c r="AV841" s="245"/>
      <c r="AW841" s="245"/>
      <c r="AX841" s="245"/>
      <c r="AY841" s="245"/>
      <c r="AZ841" s="245"/>
      <c r="BA841" s="245"/>
      <c r="BB841" s="245"/>
      <c r="BC841" s="245"/>
      <c r="BD841" s="245"/>
      <c r="BE841" s="245"/>
      <c r="BF841" s="245"/>
      <c r="BG841" s="245"/>
      <c r="BH841" s="245"/>
      <c r="BI841" s="245"/>
      <c r="BJ841" s="245"/>
      <c r="BK841" s="245"/>
      <c r="BL841" s="245"/>
      <c r="BM841" s="248"/>
    </row>
    <row r="842" spans="1:65">
      <c r="A842" s="35"/>
      <c r="B842" s="3" t="s">
        <v>287</v>
      </c>
      <c r="C842" s="33"/>
      <c r="D842" s="250">
        <v>0</v>
      </c>
      <c r="E842" s="244"/>
      <c r="F842" s="245"/>
      <c r="G842" s="245"/>
      <c r="H842" s="245"/>
      <c r="I842" s="245"/>
      <c r="J842" s="245"/>
      <c r="K842" s="245"/>
      <c r="L842" s="245"/>
      <c r="M842" s="245"/>
      <c r="N842" s="245"/>
      <c r="O842" s="245"/>
      <c r="P842" s="245"/>
      <c r="Q842" s="245"/>
      <c r="R842" s="245"/>
      <c r="S842" s="245"/>
      <c r="T842" s="245"/>
      <c r="U842" s="245"/>
      <c r="V842" s="245"/>
      <c r="W842" s="245"/>
      <c r="X842" s="245"/>
      <c r="Y842" s="245"/>
      <c r="Z842" s="245"/>
      <c r="AA842" s="245"/>
      <c r="AB842" s="245"/>
      <c r="AC842" s="245"/>
      <c r="AD842" s="245"/>
      <c r="AE842" s="245"/>
      <c r="AF842" s="245"/>
      <c r="AG842" s="245"/>
      <c r="AH842" s="245"/>
      <c r="AI842" s="245"/>
      <c r="AJ842" s="245"/>
      <c r="AK842" s="245"/>
      <c r="AL842" s="245"/>
      <c r="AM842" s="245"/>
      <c r="AN842" s="245"/>
      <c r="AO842" s="245"/>
      <c r="AP842" s="245"/>
      <c r="AQ842" s="245"/>
      <c r="AR842" s="245"/>
      <c r="AS842" s="245"/>
      <c r="AT842" s="245"/>
      <c r="AU842" s="245"/>
      <c r="AV842" s="245"/>
      <c r="AW842" s="245"/>
      <c r="AX842" s="245"/>
      <c r="AY842" s="245"/>
      <c r="AZ842" s="245"/>
      <c r="BA842" s="245"/>
      <c r="BB842" s="245"/>
      <c r="BC842" s="245"/>
      <c r="BD842" s="245"/>
      <c r="BE842" s="245"/>
      <c r="BF842" s="245"/>
      <c r="BG842" s="245"/>
      <c r="BH842" s="245"/>
      <c r="BI842" s="245"/>
      <c r="BJ842" s="245"/>
      <c r="BK842" s="245"/>
      <c r="BL842" s="245"/>
      <c r="BM842" s="248"/>
    </row>
    <row r="843" spans="1:65">
      <c r="A843" s="35"/>
      <c r="B843" s="3" t="s">
        <v>86</v>
      </c>
      <c r="C843" s="33"/>
      <c r="D843" s="13">
        <v>0</v>
      </c>
      <c r="E843" s="166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2"/>
    </row>
    <row r="844" spans="1:65">
      <c r="A844" s="35"/>
      <c r="B844" s="3" t="s">
        <v>288</v>
      </c>
      <c r="C844" s="33"/>
      <c r="D844" s="13">
        <v>0</v>
      </c>
      <c r="E844" s="166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2"/>
    </row>
    <row r="845" spans="1:65">
      <c r="A845" s="35"/>
      <c r="B845" s="53" t="s">
        <v>289</v>
      </c>
      <c r="C845" s="54"/>
      <c r="D845" s="52" t="s">
        <v>290</v>
      </c>
      <c r="E845" s="166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2"/>
    </row>
    <row r="846" spans="1:65">
      <c r="B846" s="36"/>
      <c r="C846" s="20"/>
      <c r="D846" s="31"/>
      <c r="BM846" s="62"/>
    </row>
    <row r="847" spans="1:65" ht="19.5">
      <c r="B847" s="37" t="s">
        <v>634</v>
      </c>
      <c r="BM847" s="32" t="s">
        <v>291</v>
      </c>
    </row>
    <row r="848" spans="1:65" ht="19.5">
      <c r="A848" s="28" t="s">
        <v>336</v>
      </c>
      <c r="B848" s="18" t="s">
        <v>115</v>
      </c>
      <c r="C848" s="15" t="s">
        <v>116</v>
      </c>
      <c r="D848" s="16" t="s">
        <v>243</v>
      </c>
      <c r="E848" s="166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2">
        <v>1</v>
      </c>
    </row>
    <row r="849" spans="1:65">
      <c r="A849" s="35"/>
      <c r="B849" s="19" t="s">
        <v>244</v>
      </c>
      <c r="C849" s="8" t="s">
        <v>244</v>
      </c>
      <c r="D849" s="164" t="s">
        <v>251</v>
      </c>
      <c r="E849" s="166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2" t="s">
        <v>3</v>
      </c>
    </row>
    <row r="850" spans="1:65">
      <c r="A850" s="35"/>
      <c r="B850" s="19"/>
      <c r="C850" s="8"/>
      <c r="D850" s="9" t="s">
        <v>101</v>
      </c>
      <c r="E850" s="166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2">
        <v>2</v>
      </c>
    </row>
    <row r="851" spans="1:65">
      <c r="A851" s="35"/>
      <c r="B851" s="19"/>
      <c r="C851" s="8"/>
      <c r="D851" s="29"/>
      <c r="E851" s="166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2">
        <v>2</v>
      </c>
    </row>
    <row r="852" spans="1:65">
      <c r="A852" s="35"/>
      <c r="B852" s="18">
        <v>1</v>
      </c>
      <c r="C852" s="14">
        <v>1</v>
      </c>
      <c r="D852" s="158" t="s">
        <v>107</v>
      </c>
      <c r="E852" s="166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2">
        <v>1</v>
      </c>
    </row>
    <row r="853" spans="1:65">
      <c r="A853" s="35"/>
      <c r="B853" s="19">
        <v>1</v>
      </c>
      <c r="C853" s="8">
        <v>2</v>
      </c>
      <c r="D853" s="159" t="s">
        <v>107</v>
      </c>
      <c r="E853" s="166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2">
        <v>33</v>
      </c>
    </row>
    <row r="854" spans="1:65">
      <c r="A854" s="35"/>
      <c r="B854" s="19">
        <v>1</v>
      </c>
      <c r="C854" s="8">
        <v>3</v>
      </c>
      <c r="D854" s="159" t="s">
        <v>107</v>
      </c>
      <c r="E854" s="166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2">
        <v>16</v>
      </c>
    </row>
    <row r="855" spans="1:65">
      <c r="A855" s="35"/>
      <c r="B855" s="19">
        <v>1</v>
      </c>
      <c r="C855" s="8">
        <v>4</v>
      </c>
      <c r="D855" s="159" t="s">
        <v>107</v>
      </c>
      <c r="E855" s="166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2" t="s">
        <v>107</v>
      </c>
    </row>
    <row r="856" spans="1:65">
      <c r="A856" s="35"/>
      <c r="B856" s="19">
        <v>1</v>
      </c>
      <c r="C856" s="8">
        <v>5</v>
      </c>
      <c r="D856" s="159" t="s">
        <v>107</v>
      </c>
      <c r="E856" s="166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2">
        <v>39</v>
      </c>
    </row>
    <row r="857" spans="1:65">
      <c r="A857" s="35"/>
      <c r="B857" s="19">
        <v>1</v>
      </c>
      <c r="C857" s="8">
        <v>6</v>
      </c>
      <c r="D857" s="159" t="s">
        <v>107</v>
      </c>
      <c r="E857" s="166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62"/>
    </row>
    <row r="858" spans="1:65">
      <c r="A858" s="35"/>
      <c r="B858" s="20" t="s">
        <v>285</v>
      </c>
      <c r="C858" s="12"/>
      <c r="D858" s="26" t="s">
        <v>699</v>
      </c>
      <c r="E858" s="166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62"/>
    </row>
    <row r="859" spans="1:65">
      <c r="A859" s="35"/>
      <c r="B859" s="3" t="s">
        <v>286</v>
      </c>
      <c r="C859" s="33"/>
      <c r="D859" s="11" t="s">
        <v>699</v>
      </c>
      <c r="E859" s="166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2"/>
    </row>
    <row r="860" spans="1:65">
      <c r="A860" s="35"/>
      <c r="B860" s="3" t="s">
        <v>287</v>
      </c>
      <c r="C860" s="33"/>
      <c r="D860" s="27" t="s">
        <v>699</v>
      </c>
      <c r="E860" s="166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2"/>
    </row>
    <row r="861" spans="1:65">
      <c r="A861" s="35"/>
      <c r="B861" s="3" t="s">
        <v>86</v>
      </c>
      <c r="C861" s="33"/>
      <c r="D861" s="13" t="s">
        <v>699</v>
      </c>
      <c r="E861" s="166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2"/>
    </row>
    <row r="862" spans="1:65">
      <c r="A862" s="35"/>
      <c r="B862" s="3" t="s">
        <v>288</v>
      </c>
      <c r="C862" s="33"/>
      <c r="D862" s="13" t="s">
        <v>699</v>
      </c>
      <c r="E862" s="166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62"/>
    </row>
    <row r="863" spans="1:65">
      <c r="A863" s="35"/>
      <c r="B863" s="53" t="s">
        <v>289</v>
      </c>
      <c r="C863" s="54"/>
      <c r="D863" s="52" t="s">
        <v>290</v>
      </c>
      <c r="E863" s="166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2"/>
    </row>
    <row r="864" spans="1:65">
      <c r="B864" s="36"/>
      <c r="C864" s="20"/>
      <c r="D864" s="31"/>
      <c r="BM864" s="62"/>
    </row>
    <row r="865" spans="1:65" ht="15">
      <c r="B865" s="37" t="s">
        <v>635</v>
      </c>
      <c r="BM865" s="32" t="s">
        <v>66</v>
      </c>
    </row>
    <row r="866" spans="1:65" ht="15">
      <c r="A866" s="28" t="s">
        <v>44</v>
      </c>
      <c r="B866" s="18" t="s">
        <v>115</v>
      </c>
      <c r="C866" s="15" t="s">
        <v>116</v>
      </c>
      <c r="D866" s="16" t="s">
        <v>243</v>
      </c>
      <c r="E866" s="17" t="s">
        <v>243</v>
      </c>
      <c r="F866" s="17" t="s">
        <v>243</v>
      </c>
      <c r="G866" s="17" t="s">
        <v>243</v>
      </c>
      <c r="H866" s="17" t="s">
        <v>243</v>
      </c>
      <c r="I866" s="17" t="s">
        <v>243</v>
      </c>
      <c r="J866" s="17" t="s">
        <v>243</v>
      </c>
      <c r="K866" s="166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2">
        <v>1</v>
      </c>
    </row>
    <row r="867" spans="1:65">
      <c r="A867" s="35"/>
      <c r="B867" s="19" t="s">
        <v>244</v>
      </c>
      <c r="C867" s="8" t="s">
        <v>244</v>
      </c>
      <c r="D867" s="164" t="s">
        <v>249</v>
      </c>
      <c r="E867" s="165" t="s">
        <v>307</v>
      </c>
      <c r="F867" s="165" t="s">
        <v>261</v>
      </c>
      <c r="G867" s="165" t="s">
        <v>265</v>
      </c>
      <c r="H867" s="165" t="s">
        <v>267</v>
      </c>
      <c r="I867" s="165" t="s">
        <v>270</v>
      </c>
      <c r="J867" s="165" t="s">
        <v>275</v>
      </c>
      <c r="K867" s="166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2" t="s">
        <v>3</v>
      </c>
    </row>
    <row r="868" spans="1:65">
      <c r="A868" s="35"/>
      <c r="B868" s="19"/>
      <c r="C868" s="8"/>
      <c r="D868" s="9" t="s">
        <v>101</v>
      </c>
      <c r="E868" s="10" t="s">
        <v>101</v>
      </c>
      <c r="F868" s="10" t="s">
        <v>101</v>
      </c>
      <c r="G868" s="10" t="s">
        <v>101</v>
      </c>
      <c r="H868" s="10" t="s">
        <v>101</v>
      </c>
      <c r="I868" s="10" t="s">
        <v>101</v>
      </c>
      <c r="J868" s="10" t="s">
        <v>101</v>
      </c>
      <c r="K868" s="166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>
        <v>0</v>
      </c>
    </row>
    <row r="869" spans="1:65">
      <c r="A869" s="35"/>
      <c r="B869" s="19"/>
      <c r="C869" s="8"/>
      <c r="D869" s="29"/>
      <c r="E869" s="29"/>
      <c r="F869" s="29"/>
      <c r="G869" s="29"/>
      <c r="H869" s="29"/>
      <c r="I869" s="29"/>
      <c r="J869" s="29"/>
      <c r="K869" s="166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2">
        <v>1</v>
      </c>
    </row>
    <row r="870" spans="1:65">
      <c r="A870" s="35"/>
      <c r="B870" s="18">
        <v>1</v>
      </c>
      <c r="C870" s="14">
        <v>1</v>
      </c>
      <c r="D870" s="243">
        <v>80</v>
      </c>
      <c r="E870" s="265">
        <v>101.38</v>
      </c>
      <c r="F870" s="251">
        <v>78.27699951999999</v>
      </c>
      <c r="G870" s="243">
        <v>70.000000000000014</v>
      </c>
      <c r="H870" s="251">
        <v>80</v>
      </c>
      <c r="I870" s="243">
        <v>80</v>
      </c>
      <c r="J870" s="251">
        <v>80</v>
      </c>
      <c r="K870" s="244"/>
      <c r="L870" s="245"/>
      <c r="M870" s="245"/>
      <c r="N870" s="245"/>
      <c r="O870" s="245"/>
      <c r="P870" s="245"/>
      <c r="Q870" s="245"/>
      <c r="R870" s="245"/>
      <c r="S870" s="245"/>
      <c r="T870" s="245"/>
      <c r="U870" s="245"/>
      <c r="V870" s="245"/>
      <c r="W870" s="245"/>
      <c r="X870" s="245"/>
      <c r="Y870" s="245"/>
      <c r="Z870" s="245"/>
      <c r="AA870" s="245"/>
      <c r="AB870" s="245"/>
      <c r="AC870" s="245"/>
      <c r="AD870" s="245"/>
      <c r="AE870" s="245"/>
      <c r="AF870" s="245"/>
      <c r="AG870" s="245"/>
      <c r="AH870" s="245"/>
      <c r="AI870" s="245"/>
      <c r="AJ870" s="245"/>
      <c r="AK870" s="245"/>
      <c r="AL870" s="245"/>
      <c r="AM870" s="245"/>
      <c r="AN870" s="245"/>
      <c r="AO870" s="245"/>
      <c r="AP870" s="245"/>
      <c r="AQ870" s="245"/>
      <c r="AR870" s="245"/>
      <c r="AS870" s="245"/>
      <c r="AT870" s="245"/>
      <c r="AU870" s="245"/>
      <c r="AV870" s="245"/>
      <c r="AW870" s="245"/>
      <c r="AX870" s="245"/>
      <c r="AY870" s="245"/>
      <c r="AZ870" s="245"/>
      <c r="BA870" s="245"/>
      <c r="BB870" s="245"/>
      <c r="BC870" s="245"/>
      <c r="BD870" s="245"/>
      <c r="BE870" s="245"/>
      <c r="BF870" s="245"/>
      <c r="BG870" s="245"/>
      <c r="BH870" s="245"/>
      <c r="BI870" s="245"/>
      <c r="BJ870" s="245"/>
      <c r="BK870" s="245"/>
      <c r="BL870" s="245"/>
      <c r="BM870" s="246">
        <v>1</v>
      </c>
    </row>
    <row r="871" spans="1:65">
      <c r="A871" s="35"/>
      <c r="B871" s="19">
        <v>1</v>
      </c>
      <c r="C871" s="8">
        <v>2</v>
      </c>
      <c r="D871" s="247">
        <v>80</v>
      </c>
      <c r="E871" s="266">
        <v>102.51</v>
      </c>
      <c r="F871" s="252">
        <v>76.30327530000001</v>
      </c>
      <c r="G871" s="247">
        <v>89.999999999999986</v>
      </c>
      <c r="H871" s="252">
        <v>80</v>
      </c>
      <c r="I871" s="247">
        <v>70.000000000000014</v>
      </c>
      <c r="J871" s="252">
        <v>80</v>
      </c>
      <c r="K871" s="244"/>
      <c r="L871" s="245"/>
      <c r="M871" s="245"/>
      <c r="N871" s="245"/>
      <c r="O871" s="245"/>
      <c r="P871" s="245"/>
      <c r="Q871" s="245"/>
      <c r="R871" s="245"/>
      <c r="S871" s="245"/>
      <c r="T871" s="245"/>
      <c r="U871" s="245"/>
      <c r="V871" s="245"/>
      <c r="W871" s="245"/>
      <c r="X871" s="245"/>
      <c r="Y871" s="245"/>
      <c r="Z871" s="245"/>
      <c r="AA871" s="245"/>
      <c r="AB871" s="245"/>
      <c r="AC871" s="245"/>
      <c r="AD871" s="245"/>
      <c r="AE871" s="245"/>
      <c r="AF871" s="245"/>
      <c r="AG871" s="245"/>
      <c r="AH871" s="245"/>
      <c r="AI871" s="245"/>
      <c r="AJ871" s="245"/>
      <c r="AK871" s="245"/>
      <c r="AL871" s="245"/>
      <c r="AM871" s="245"/>
      <c r="AN871" s="245"/>
      <c r="AO871" s="245"/>
      <c r="AP871" s="245"/>
      <c r="AQ871" s="245"/>
      <c r="AR871" s="245"/>
      <c r="AS871" s="245"/>
      <c r="AT871" s="245"/>
      <c r="AU871" s="245"/>
      <c r="AV871" s="245"/>
      <c r="AW871" s="245"/>
      <c r="AX871" s="245"/>
      <c r="AY871" s="245"/>
      <c r="AZ871" s="245"/>
      <c r="BA871" s="245"/>
      <c r="BB871" s="245"/>
      <c r="BC871" s="245"/>
      <c r="BD871" s="245"/>
      <c r="BE871" s="245"/>
      <c r="BF871" s="245"/>
      <c r="BG871" s="245"/>
      <c r="BH871" s="245"/>
      <c r="BI871" s="245"/>
      <c r="BJ871" s="245"/>
      <c r="BK871" s="245"/>
      <c r="BL871" s="245"/>
      <c r="BM871" s="246" t="e">
        <v>#N/A</v>
      </c>
    </row>
    <row r="872" spans="1:65">
      <c r="A872" s="35"/>
      <c r="B872" s="19">
        <v>1</v>
      </c>
      <c r="C872" s="8">
        <v>3</v>
      </c>
      <c r="D872" s="247">
        <v>80</v>
      </c>
      <c r="E872" s="266">
        <v>109.25</v>
      </c>
      <c r="F872" s="252">
        <v>80.598867650000003</v>
      </c>
      <c r="G872" s="247">
        <v>80</v>
      </c>
      <c r="H872" s="252">
        <v>70.000000000000014</v>
      </c>
      <c r="I872" s="247">
        <v>70.000000000000014</v>
      </c>
      <c r="J872" s="252">
        <v>80</v>
      </c>
      <c r="K872" s="244"/>
      <c r="L872" s="245"/>
      <c r="M872" s="245"/>
      <c r="N872" s="245"/>
      <c r="O872" s="245"/>
      <c r="P872" s="245"/>
      <c r="Q872" s="245"/>
      <c r="R872" s="245"/>
      <c r="S872" s="245"/>
      <c r="T872" s="245"/>
      <c r="U872" s="245"/>
      <c r="V872" s="245"/>
      <c r="W872" s="245"/>
      <c r="X872" s="245"/>
      <c r="Y872" s="245"/>
      <c r="Z872" s="245"/>
      <c r="AA872" s="245"/>
      <c r="AB872" s="245"/>
      <c r="AC872" s="245"/>
      <c r="AD872" s="245"/>
      <c r="AE872" s="245"/>
      <c r="AF872" s="245"/>
      <c r="AG872" s="245"/>
      <c r="AH872" s="245"/>
      <c r="AI872" s="245"/>
      <c r="AJ872" s="245"/>
      <c r="AK872" s="245"/>
      <c r="AL872" s="245"/>
      <c r="AM872" s="245"/>
      <c r="AN872" s="245"/>
      <c r="AO872" s="245"/>
      <c r="AP872" s="245"/>
      <c r="AQ872" s="245"/>
      <c r="AR872" s="245"/>
      <c r="AS872" s="245"/>
      <c r="AT872" s="245"/>
      <c r="AU872" s="245"/>
      <c r="AV872" s="245"/>
      <c r="AW872" s="245"/>
      <c r="AX872" s="245"/>
      <c r="AY872" s="245"/>
      <c r="AZ872" s="245"/>
      <c r="BA872" s="245"/>
      <c r="BB872" s="245"/>
      <c r="BC872" s="245"/>
      <c r="BD872" s="245"/>
      <c r="BE872" s="245"/>
      <c r="BF872" s="245"/>
      <c r="BG872" s="245"/>
      <c r="BH872" s="245"/>
      <c r="BI872" s="245"/>
      <c r="BJ872" s="245"/>
      <c r="BK872" s="245"/>
      <c r="BL872" s="245"/>
      <c r="BM872" s="246">
        <v>16</v>
      </c>
    </row>
    <row r="873" spans="1:65">
      <c r="A873" s="35"/>
      <c r="B873" s="19">
        <v>1</v>
      </c>
      <c r="C873" s="8">
        <v>4</v>
      </c>
      <c r="D873" s="247">
        <v>80</v>
      </c>
      <c r="E873" s="266">
        <v>99.78</v>
      </c>
      <c r="F873" s="252">
        <v>78.112035719999994</v>
      </c>
      <c r="G873" s="269">
        <v>100</v>
      </c>
      <c r="H873" s="252">
        <v>80</v>
      </c>
      <c r="I873" s="247">
        <v>80</v>
      </c>
      <c r="J873" s="252">
        <v>80</v>
      </c>
      <c r="K873" s="244"/>
      <c r="L873" s="245"/>
      <c r="M873" s="245"/>
      <c r="N873" s="245"/>
      <c r="O873" s="245"/>
      <c r="P873" s="245"/>
      <c r="Q873" s="245"/>
      <c r="R873" s="245"/>
      <c r="S873" s="245"/>
      <c r="T873" s="245"/>
      <c r="U873" s="245"/>
      <c r="V873" s="245"/>
      <c r="W873" s="245"/>
      <c r="X873" s="245"/>
      <c r="Y873" s="245"/>
      <c r="Z873" s="245"/>
      <c r="AA873" s="245"/>
      <c r="AB873" s="245"/>
      <c r="AC873" s="245"/>
      <c r="AD873" s="245"/>
      <c r="AE873" s="245"/>
      <c r="AF873" s="245"/>
      <c r="AG873" s="245"/>
      <c r="AH873" s="245"/>
      <c r="AI873" s="245"/>
      <c r="AJ873" s="245"/>
      <c r="AK873" s="245"/>
      <c r="AL873" s="245"/>
      <c r="AM873" s="245"/>
      <c r="AN873" s="245"/>
      <c r="AO873" s="245"/>
      <c r="AP873" s="245"/>
      <c r="AQ873" s="245"/>
      <c r="AR873" s="245"/>
      <c r="AS873" s="245"/>
      <c r="AT873" s="245"/>
      <c r="AU873" s="245"/>
      <c r="AV873" s="245"/>
      <c r="AW873" s="245"/>
      <c r="AX873" s="245"/>
      <c r="AY873" s="245"/>
      <c r="AZ873" s="245"/>
      <c r="BA873" s="245"/>
      <c r="BB873" s="245"/>
      <c r="BC873" s="245"/>
      <c r="BD873" s="245"/>
      <c r="BE873" s="245"/>
      <c r="BF873" s="245"/>
      <c r="BG873" s="245"/>
      <c r="BH873" s="245"/>
      <c r="BI873" s="245"/>
      <c r="BJ873" s="245"/>
      <c r="BK873" s="245"/>
      <c r="BL873" s="245"/>
      <c r="BM873" s="246">
        <v>79.278288870277791</v>
      </c>
    </row>
    <row r="874" spans="1:65">
      <c r="A874" s="35"/>
      <c r="B874" s="19">
        <v>1</v>
      </c>
      <c r="C874" s="8">
        <v>5</v>
      </c>
      <c r="D874" s="247">
        <v>80</v>
      </c>
      <c r="E874" s="266">
        <v>95.28</v>
      </c>
      <c r="F874" s="247">
        <v>80.055988739999989</v>
      </c>
      <c r="G874" s="247">
        <v>89.999999999999986</v>
      </c>
      <c r="H874" s="247">
        <v>70.000000000000014</v>
      </c>
      <c r="I874" s="247">
        <v>80</v>
      </c>
      <c r="J874" s="247">
        <v>80</v>
      </c>
      <c r="K874" s="244"/>
      <c r="L874" s="245"/>
      <c r="M874" s="245"/>
      <c r="N874" s="245"/>
      <c r="O874" s="245"/>
      <c r="P874" s="245"/>
      <c r="Q874" s="245"/>
      <c r="R874" s="245"/>
      <c r="S874" s="245"/>
      <c r="T874" s="245"/>
      <c r="U874" s="245"/>
      <c r="V874" s="245"/>
      <c r="W874" s="245"/>
      <c r="X874" s="245"/>
      <c r="Y874" s="245"/>
      <c r="Z874" s="245"/>
      <c r="AA874" s="245"/>
      <c r="AB874" s="245"/>
      <c r="AC874" s="245"/>
      <c r="AD874" s="245"/>
      <c r="AE874" s="245"/>
      <c r="AF874" s="245"/>
      <c r="AG874" s="245"/>
      <c r="AH874" s="245"/>
      <c r="AI874" s="245"/>
      <c r="AJ874" s="245"/>
      <c r="AK874" s="245"/>
      <c r="AL874" s="245"/>
      <c r="AM874" s="245"/>
      <c r="AN874" s="245"/>
      <c r="AO874" s="245"/>
      <c r="AP874" s="245"/>
      <c r="AQ874" s="245"/>
      <c r="AR874" s="245"/>
      <c r="AS874" s="245"/>
      <c r="AT874" s="245"/>
      <c r="AU874" s="245"/>
      <c r="AV874" s="245"/>
      <c r="AW874" s="245"/>
      <c r="AX874" s="245"/>
      <c r="AY874" s="245"/>
      <c r="AZ874" s="245"/>
      <c r="BA874" s="245"/>
      <c r="BB874" s="245"/>
      <c r="BC874" s="245"/>
      <c r="BD874" s="245"/>
      <c r="BE874" s="245"/>
      <c r="BF874" s="245"/>
      <c r="BG874" s="245"/>
      <c r="BH874" s="245"/>
      <c r="BI874" s="245"/>
      <c r="BJ874" s="245"/>
      <c r="BK874" s="245"/>
      <c r="BL874" s="245"/>
      <c r="BM874" s="246">
        <v>36</v>
      </c>
    </row>
    <row r="875" spans="1:65">
      <c r="A875" s="35"/>
      <c r="B875" s="19">
        <v>1</v>
      </c>
      <c r="C875" s="8">
        <v>6</v>
      </c>
      <c r="D875" s="247">
        <v>80</v>
      </c>
      <c r="E875" s="266">
        <v>88.93</v>
      </c>
      <c r="F875" s="247">
        <v>76.671232400000008</v>
      </c>
      <c r="G875" s="247">
        <v>89.999999999999986</v>
      </c>
      <c r="H875" s="247">
        <v>80</v>
      </c>
      <c r="I875" s="247">
        <v>70.000000000000014</v>
      </c>
      <c r="J875" s="247">
        <v>89.999999999999986</v>
      </c>
      <c r="K875" s="244"/>
      <c r="L875" s="245"/>
      <c r="M875" s="245"/>
      <c r="N875" s="245"/>
      <c r="O875" s="245"/>
      <c r="P875" s="245"/>
      <c r="Q875" s="245"/>
      <c r="R875" s="245"/>
      <c r="S875" s="245"/>
      <c r="T875" s="245"/>
      <c r="U875" s="245"/>
      <c r="V875" s="245"/>
      <c r="W875" s="245"/>
      <c r="X875" s="245"/>
      <c r="Y875" s="245"/>
      <c r="Z875" s="245"/>
      <c r="AA875" s="245"/>
      <c r="AB875" s="245"/>
      <c r="AC875" s="245"/>
      <c r="AD875" s="245"/>
      <c r="AE875" s="245"/>
      <c r="AF875" s="245"/>
      <c r="AG875" s="245"/>
      <c r="AH875" s="245"/>
      <c r="AI875" s="245"/>
      <c r="AJ875" s="245"/>
      <c r="AK875" s="245"/>
      <c r="AL875" s="245"/>
      <c r="AM875" s="245"/>
      <c r="AN875" s="245"/>
      <c r="AO875" s="245"/>
      <c r="AP875" s="245"/>
      <c r="AQ875" s="245"/>
      <c r="AR875" s="245"/>
      <c r="AS875" s="245"/>
      <c r="AT875" s="245"/>
      <c r="AU875" s="245"/>
      <c r="AV875" s="245"/>
      <c r="AW875" s="245"/>
      <c r="AX875" s="245"/>
      <c r="AY875" s="245"/>
      <c r="AZ875" s="245"/>
      <c r="BA875" s="245"/>
      <c r="BB875" s="245"/>
      <c r="BC875" s="245"/>
      <c r="BD875" s="245"/>
      <c r="BE875" s="245"/>
      <c r="BF875" s="245"/>
      <c r="BG875" s="245"/>
      <c r="BH875" s="245"/>
      <c r="BI875" s="245"/>
      <c r="BJ875" s="245"/>
      <c r="BK875" s="245"/>
      <c r="BL875" s="245"/>
      <c r="BM875" s="248"/>
    </row>
    <row r="876" spans="1:65">
      <c r="A876" s="35"/>
      <c r="B876" s="20" t="s">
        <v>285</v>
      </c>
      <c r="C876" s="12"/>
      <c r="D876" s="249">
        <v>80</v>
      </c>
      <c r="E876" s="249">
        <v>99.521666666666647</v>
      </c>
      <c r="F876" s="249">
        <v>78.336399888333332</v>
      </c>
      <c r="G876" s="249">
        <v>86.666666666666671</v>
      </c>
      <c r="H876" s="249">
        <v>76.666666666666671</v>
      </c>
      <c r="I876" s="249">
        <v>75</v>
      </c>
      <c r="J876" s="249">
        <v>81.666666666666671</v>
      </c>
      <c r="K876" s="244"/>
      <c r="L876" s="245"/>
      <c r="M876" s="245"/>
      <c r="N876" s="245"/>
      <c r="O876" s="245"/>
      <c r="P876" s="245"/>
      <c r="Q876" s="245"/>
      <c r="R876" s="245"/>
      <c r="S876" s="245"/>
      <c r="T876" s="245"/>
      <c r="U876" s="245"/>
      <c r="V876" s="245"/>
      <c r="W876" s="245"/>
      <c r="X876" s="245"/>
      <c r="Y876" s="245"/>
      <c r="Z876" s="245"/>
      <c r="AA876" s="245"/>
      <c r="AB876" s="245"/>
      <c r="AC876" s="245"/>
      <c r="AD876" s="245"/>
      <c r="AE876" s="245"/>
      <c r="AF876" s="245"/>
      <c r="AG876" s="245"/>
      <c r="AH876" s="245"/>
      <c r="AI876" s="245"/>
      <c r="AJ876" s="245"/>
      <c r="AK876" s="245"/>
      <c r="AL876" s="245"/>
      <c r="AM876" s="245"/>
      <c r="AN876" s="245"/>
      <c r="AO876" s="245"/>
      <c r="AP876" s="245"/>
      <c r="AQ876" s="245"/>
      <c r="AR876" s="245"/>
      <c r="AS876" s="245"/>
      <c r="AT876" s="245"/>
      <c r="AU876" s="245"/>
      <c r="AV876" s="245"/>
      <c r="AW876" s="245"/>
      <c r="AX876" s="245"/>
      <c r="AY876" s="245"/>
      <c r="AZ876" s="245"/>
      <c r="BA876" s="245"/>
      <c r="BB876" s="245"/>
      <c r="BC876" s="245"/>
      <c r="BD876" s="245"/>
      <c r="BE876" s="245"/>
      <c r="BF876" s="245"/>
      <c r="BG876" s="245"/>
      <c r="BH876" s="245"/>
      <c r="BI876" s="245"/>
      <c r="BJ876" s="245"/>
      <c r="BK876" s="245"/>
      <c r="BL876" s="245"/>
      <c r="BM876" s="248"/>
    </row>
    <row r="877" spans="1:65">
      <c r="A877" s="35"/>
      <c r="B877" s="3" t="s">
        <v>286</v>
      </c>
      <c r="C877" s="33"/>
      <c r="D877" s="250">
        <v>80</v>
      </c>
      <c r="E877" s="250">
        <v>100.58</v>
      </c>
      <c r="F877" s="250">
        <v>78.194517619999999</v>
      </c>
      <c r="G877" s="250">
        <v>89.999999999999986</v>
      </c>
      <c r="H877" s="250">
        <v>80</v>
      </c>
      <c r="I877" s="250">
        <v>75</v>
      </c>
      <c r="J877" s="250">
        <v>80</v>
      </c>
      <c r="K877" s="244"/>
      <c r="L877" s="245"/>
      <c r="M877" s="245"/>
      <c r="N877" s="245"/>
      <c r="O877" s="245"/>
      <c r="P877" s="245"/>
      <c r="Q877" s="245"/>
      <c r="R877" s="245"/>
      <c r="S877" s="245"/>
      <c r="T877" s="245"/>
      <c r="U877" s="245"/>
      <c r="V877" s="245"/>
      <c r="W877" s="245"/>
      <c r="X877" s="245"/>
      <c r="Y877" s="245"/>
      <c r="Z877" s="245"/>
      <c r="AA877" s="245"/>
      <c r="AB877" s="245"/>
      <c r="AC877" s="245"/>
      <c r="AD877" s="245"/>
      <c r="AE877" s="245"/>
      <c r="AF877" s="245"/>
      <c r="AG877" s="245"/>
      <c r="AH877" s="245"/>
      <c r="AI877" s="245"/>
      <c r="AJ877" s="245"/>
      <c r="AK877" s="245"/>
      <c r="AL877" s="245"/>
      <c r="AM877" s="245"/>
      <c r="AN877" s="245"/>
      <c r="AO877" s="245"/>
      <c r="AP877" s="245"/>
      <c r="AQ877" s="245"/>
      <c r="AR877" s="245"/>
      <c r="AS877" s="245"/>
      <c r="AT877" s="245"/>
      <c r="AU877" s="245"/>
      <c r="AV877" s="245"/>
      <c r="AW877" s="245"/>
      <c r="AX877" s="245"/>
      <c r="AY877" s="245"/>
      <c r="AZ877" s="245"/>
      <c r="BA877" s="245"/>
      <c r="BB877" s="245"/>
      <c r="BC877" s="245"/>
      <c r="BD877" s="245"/>
      <c r="BE877" s="245"/>
      <c r="BF877" s="245"/>
      <c r="BG877" s="245"/>
      <c r="BH877" s="245"/>
      <c r="BI877" s="245"/>
      <c r="BJ877" s="245"/>
      <c r="BK877" s="245"/>
      <c r="BL877" s="245"/>
      <c r="BM877" s="248"/>
    </row>
    <row r="878" spans="1:65">
      <c r="A878" s="35"/>
      <c r="B878" s="3" t="s">
        <v>287</v>
      </c>
      <c r="C878" s="33"/>
      <c r="D878" s="242">
        <v>0</v>
      </c>
      <c r="E878" s="242">
        <v>6.8886266168712202</v>
      </c>
      <c r="F878" s="242">
        <v>1.7341275749514593</v>
      </c>
      <c r="G878" s="242">
        <v>10.327955589886468</v>
      </c>
      <c r="H878" s="242">
        <v>5.1639777949432153</v>
      </c>
      <c r="I878" s="242">
        <v>5.4772255750516532</v>
      </c>
      <c r="J878" s="242">
        <v>4.0824829046386251</v>
      </c>
      <c r="K878" s="236"/>
      <c r="L878" s="237"/>
      <c r="M878" s="237"/>
      <c r="N878" s="237"/>
      <c r="O878" s="237"/>
      <c r="P878" s="237"/>
      <c r="Q878" s="237"/>
      <c r="R878" s="237"/>
      <c r="S878" s="237"/>
      <c r="T878" s="237"/>
      <c r="U878" s="237"/>
      <c r="V878" s="237"/>
      <c r="W878" s="237"/>
      <c r="X878" s="237"/>
      <c r="Y878" s="237"/>
      <c r="Z878" s="237"/>
      <c r="AA878" s="237"/>
      <c r="AB878" s="237"/>
      <c r="AC878" s="237"/>
      <c r="AD878" s="237"/>
      <c r="AE878" s="237"/>
      <c r="AF878" s="237"/>
      <c r="AG878" s="237"/>
      <c r="AH878" s="237"/>
      <c r="AI878" s="237"/>
      <c r="AJ878" s="237"/>
      <c r="AK878" s="237"/>
      <c r="AL878" s="237"/>
      <c r="AM878" s="237"/>
      <c r="AN878" s="237"/>
      <c r="AO878" s="237"/>
      <c r="AP878" s="237"/>
      <c r="AQ878" s="237"/>
      <c r="AR878" s="237"/>
      <c r="AS878" s="237"/>
      <c r="AT878" s="237"/>
      <c r="AU878" s="237"/>
      <c r="AV878" s="237"/>
      <c r="AW878" s="237"/>
      <c r="AX878" s="237"/>
      <c r="AY878" s="237"/>
      <c r="AZ878" s="237"/>
      <c r="BA878" s="237"/>
      <c r="BB878" s="237"/>
      <c r="BC878" s="237"/>
      <c r="BD878" s="237"/>
      <c r="BE878" s="237"/>
      <c r="BF878" s="237"/>
      <c r="BG878" s="237"/>
      <c r="BH878" s="237"/>
      <c r="BI878" s="237"/>
      <c r="BJ878" s="237"/>
      <c r="BK878" s="237"/>
      <c r="BL878" s="237"/>
      <c r="BM878" s="240"/>
    </row>
    <row r="879" spans="1:65">
      <c r="A879" s="35"/>
      <c r="B879" s="3" t="s">
        <v>86</v>
      </c>
      <c r="C879" s="33"/>
      <c r="D879" s="13">
        <v>0</v>
      </c>
      <c r="E879" s="13">
        <v>6.9217355854214874E-2</v>
      </c>
      <c r="F879" s="13">
        <v>2.2136932223377852E-2</v>
      </c>
      <c r="G879" s="13">
        <v>0.11916871834484385</v>
      </c>
      <c r="H879" s="13">
        <v>6.735623210795498E-2</v>
      </c>
      <c r="I879" s="13">
        <v>7.3029674334022049E-2</v>
      </c>
      <c r="J879" s="13">
        <v>4.9989586587411733E-2</v>
      </c>
      <c r="K879" s="166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2"/>
    </row>
    <row r="880" spans="1:65">
      <c r="A880" s="35"/>
      <c r="B880" s="3" t="s">
        <v>288</v>
      </c>
      <c r="C880" s="33"/>
      <c r="D880" s="13">
        <v>9.103515477019597E-3</v>
      </c>
      <c r="E880" s="13">
        <v>0.25534579624331788</v>
      </c>
      <c r="F880" s="13">
        <v>-1.1880793535865353E-2</v>
      </c>
      <c r="G880" s="13">
        <v>9.319547510010473E-2</v>
      </c>
      <c r="H880" s="13">
        <v>-3.2942464334522747E-2</v>
      </c>
      <c r="I880" s="13">
        <v>-5.3965454240294086E-2</v>
      </c>
      <c r="J880" s="13">
        <v>3.0126505382791047E-2</v>
      </c>
      <c r="K880" s="166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62"/>
    </row>
    <row r="881" spans="1:65">
      <c r="A881" s="35"/>
      <c r="B881" s="53" t="s">
        <v>289</v>
      </c>
      <c r="C881" s="54"/>
      <c r="D881" s="52">
        <v>0</v>
      </c>
      <c r="E881" s="52">
        <v>3.95</v>
      </c>
      <c r="F881" s="52">
        <v>0.34</v>
      </c>
      <c r="G881" s="52">
        <v>1.35</v>
      </c>
      <c r="H881" s="52">
        <v>0.67</v>
      </c>
      <c r="I881" s="52">
        <v>1.01</v>
      </c>
      <c r="J881" s="52">
        <v>0.34</v>
      </c>
      <c r="K881" s="166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62"/>
    </row>
    <row r="882" spans="1:65">
      <c r="B882" s="36"/>
      <c r="C882" s="20"/>
      <c r="D882" s="31"/>
      <c r="E882" s="31"/>
      <c r="F882" s="31"/>
      <c r="G882" s="31"/>
      <c r="H882" s="31"/>
      <c r="I882" s="31"/>
      <c r="J882" s="31"/>
      <c r="BM882" s="62"/>
    </row>
    <row r="883" spans="1:65" ht="15">
      <c r="B883" s="37" t="s">
        <v>636</v>
      </c>
      <c r="BM883" s="32" t="s">
        <v>66</v>
      </c>
    </row>
    <row r="884" spans="1:65" ht="15">
      <c r="A884" s="28" t="s">
        <v>45</v>
      </c>
      <c r="B884" s="18" t="s">
        <v>115</v>
      </c>
      <c r="C884" s="15" t="s">
        <v>116</v>
      </c>
      <c r="D884" s="16" t="s">
        <v>243</v>
      </c>
      <c r="E884" s="17" t="s">
        <v>243</v>
      </c>
      <c r="F884" s="17" t="s">
        <v>243</v>
      </c>
      <c r="G884" s="17" t="s">
        <v>243</v>
      </c>
      <c r="H884" s="17" t="s">
        <v>243</v>
      </c>
      <c r="I884" s="17" t="s">
        <v>243</v>
      </c>
      <c r="J884" s="17" t="s">
        <v>243</v>
      </c>
      <c r="K884" s="17" t="s">
        <v>243</v>
      </c>
      <c r="L884" s="166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>
        <v>1</v>
      </c>
    </row>
    <row r="885" spans="1:65">
      <c r="A885" s="35"/>
      <c r="B885" s="19" t="s">
        <v>244</v>
      </c>
      <c r="C885" s="8" t="s">
        <v>244</v>
      </c>
      <c r="D885" s="164" t="s">
        <v>248</v>
      </c>
      <c r="E885" s="165" t="s">
        <v>249</v>
      </c>
      <c r="F885" s="165" t="s">
        <v>251</v>
      </c>
      <c r="G885" s="165" t="s">
        <v>307</v>
      </c>
      <c r="H885" s="165" t="s">
        <v>261</v>
      </c>
      <c r="I885" s="165" t="s">
        <v>265</v>
      </c>
      <c r="J885" s="165" t="s">
        <v>267</v>
      </c>
      <c r="K885" s="165" t="s">
        <v>270</v>
      </c>
      <c r="L885" s="166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2" t="s">
        <v>3</v>
      </c>
    </row>
    <row r="886" spans="1:65">
      <c r="A886" s="35"/>
      <c r="B886" s="19"/>
      <c r="C886" s="8"/>
      <c r="D886" s="9" t="s">
        <v>101</v>
      </c>
      <c r="E886" s="10" t="s">
        <v>101</v>
      </c>
      <c r="F886" s="10" t="s">
        <v>101</v>
      </c>
      <c r="G886" s="10" t="s">
        <v>101</v>
      </c>
      <c r="H886" s="10" t="s">
        <v>101</v>
      </c>
      <c r="I886" s="10" t="s">
        <v>101</v>
      </c>
      <c r="J886" s="10" t="s">
        <v>101</v>
      </c>
      <c r="K886" s="10" t="s">
        <v>101</v>
      </c>
      <c r="L886" s="166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>
        <v>0</v>
      </c>
    </row>
    <row r="887" spans="1:65">
      <c r="A887" s="35"/>
      <c r="B887" s="19"/>
      <c r="C887" s="8"/>
      <c r="D887" s="29"/>
      <c r="E887" s="29"/>
      <c r="F887" s="29"/>
      <c r="G887" s="29"/>
      <c r="H887" s="29"/>
      <c r="I887" s="29"/>
      <c r="J887" s="29"/>
      <c r="K887" s="29"/>
      <c r="L887" s="166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>
        <v>0</v>
      </c>
    </row>
    <row r="888" spans="1:65">
      <c r="A888" s="35"/>
      <c r="B888" s="18">
        <v>1</v>
      </c>
      <c r="C888" s="14">
        <v>1</v>
      </c>
      <c r="D888" s="243">
        <v>300</v>
      </c>
      <c r="E888" s="243">
        <v>341</v>
      </c>
      <c r="F888" s="277" t="s">
        <v>317</v>
      </c>
      <c r="G888" s="243">
        <v>409.69</v>
      </c>
      <c r="H888" s="251">
        <v>325.47115367999999</v>
      </c>
      <c r="I888" s="243">
        <v>359.99999999999994</v>
      </c>
      <c r="J888" s="251">
        <v>300</v>
      </c>
      <c r="K888" s="243">
        <v>410</v>
      </c>
      <c r="L888" s="244"/>
      <c r="M888" s="245"/>
      <c r="N888" s="245"/>
      <c r="O888" s="245"/>
      <c r="P888" s="245"/>
      <c r="Q888" s="245"/>
      <c r="R888" s="245"/>
      <c r="S888" s="245"/>
      <c r="T888" s="245"/>
      <c r="U888" s="245"/>
      <c r="V888" s="245"/>
      <c r="W888" s="245"/>
      <c r="X888" s="245"/>
      <c r="Y888" s="245"/>
      <c r="Z888" s="245"/>
      <c r="AA888" s="245"/>
      <c r="AB888" s="245"/>
      <c r="AC888" s="245"/>
      <c r="AD888" s="245"/>
      <c r="AE888" s="245"/>
      <c r="AF888" s="245"/>
      <c r="AG888" s="245"/>
      <c r="AH888" s="245"/>
      <c r="AI888" s="245"/>
      <c r="AJ888" s="245"/>
      <c r="AK888" s="245"/>
      <c r="AL888" s="245"/>
      <c r="AM888" s="245"/>
      <c r="AN888" s="245"/>
      <c r="AO888" s="245"/>
      <c r="AP888" s="245"/>
      <c r="AQ888" s="245"/>
      <c r="AR888" s="245"/>
      <c r="AS888" s="245"/>
      <c r="AT888" s="245"/>
      <c r="AU888" s="245"/>
      <c r="AV888" s="245"/>
      <c r="AW888" s="245"/>
      <c r="AX888" s="245"/>
      <c r="AY888" s="245"/>
      <c r="AZ888" s="245"/>
      <c r="BA888" s="245"/>
      <c r="BB888" s="245"/>
      <c r="BC888" s="245"/>
      <c r="BD888" s="245"/>
      <c r="BE888" s="245"/>
      <c r="BF888" s="245"/>
      <c r="BG888" s="245"/>
      <c r="BH888" s="245"/>
      <c r="BI888" s="245"/>
      <c r="BJ888" s="245"/>
      <c r="BK888" s="245"/>
      <c r="BL888" s="245"/>
      <c r="BM888" s="246">
        <v>1</v>
      </c>
    </row>
    <row r="889" spans="1:65">
      <c r="A889" s="35"/>
      <c r="B889" s="19">
        <v>1</v>
      </c>
      <c r="C889" s="8">
        <v>2</v>
      </c>
      <c r="D889" s="247">
        <v>300</v>
      </c>
      <c r="E889" s="247">
        <v>341</v>
      </c>
      <c r="F889" s="276" t="s">
        <v>317</v>
      </c>
      <c r="G889" s="247">
        <v>400.74</v>
      </c>
      <c r="H889" s="252">
        <v>317.01572532</v>
      </c>
      <c r="I889" s="247">
        <v>379.99999999999994</v>
      </c>
      <c r="J889" s="252">
        <v>310</v>
      </c>
      <c r="K889" s="247">
        <v>400</v>
      </c>
      <c r="L889" s="244"/>
      <c r="M889" s="245"/>
      <c r="N889" s="245"/>
      <c r="O889" s="245"/>
      <c r="P889" s="245"/>
      <c r="Q889" s="245"/>
      <c r="R889" s="245"/>
      <c r="S889" s="245"/>
      <c r="T889" s="245"/>
      <c r="U889" s="245"/>
      <c r="V889" s="245"/>
      <c r="W889" s="245"/>
      <c r="X889" s="245"/>
      <c r="Y889" s="245"/>
      <c r="Z889" s="245"/>
      <c r="AA889" s="245"/>
      <c r="AB889" s="245"/>
      <c r="AC889" s="245"/>
      <c r="AD889" s="245"/>
      <c r="AE889" s="245"/>
      <c r="AF889" s="245"/>
      <c r="AG889" s="245"/>
      <c r="AH889" s="245"/>
      <c r="AI889" s="245"/>
      <c r="AJ889" s="245"/>
      <c r="AK889" s="245"/>
      <c r="AL889" s="245"/>
      <c r="AM889" s="245"/>
      <c r="AN889" s="245"/>
      <c r="AO889" s="245"/>
      <c r="AP889" s="245"/>
      <c r="AQ889" s="245"/>
      <c r="AR889" s="245"/>
      <c r="AS889" s="245"/>
      <c r="AT889" s="245"/>
      <c r="AU889" s="245"/>
      <c r="AV889" s="245"/>
      <c r="AW889" s="245"/>
      <c r="AX889" s="245"/>
      <c r="AY889" s="245"/>
      <c r="AZ889" s="245"/>
      <c r="BA889" s="245"/>
      <c r="BB889" s="245"/>
      <c r="BC889" s="245"/>
      <c r="BD889" s="245"/>
      <c r="BE889" s="245"/>
      <c r="BF889" s="245"/>
      <c r="BG889" s="245"/>
      <c r="BH889" s="245"/>
      <c r="BI889" s="245"/>
      <c r="BJ889" s="245"/>
      <c r="BK889" s="245"/>
      <c r="BL889" s="245"/>
      <c r="BM889" s="246">
        <v>19</v>
      </c>
    </row>
    <row r="890" spans="1:65">
      <c r="A890" s="35"/>
      <c r="B890" s="19">
        <v>1</v>
      </c>
      <c r="C890" s="8">
        <v>3</v>
      </c>
      <c r="D890" s="247">
        <v>300</v>
      </c>
      <c r="E890" s="247">
        <v>333</v>
      </c>
      <c r="F890" s="276" t="s">
        <v>317</v>
      </c>
      <c r="G890" s="247">
        <v>398.74</v>
      </c>
      <c r="H890" s="252">
        <v>333.22012605000003</v>
      </c>
      <c r="I890" s="247">
        <v>340</v>
      </c>
      <c r="J890" s="252">
        <v>300</v>
      </c>
      <c r="K890" s="252">
        <v>310</v>
      </c>
      <c r="L890" s="244"/>
      <c r="M890" s="245"/>
      <c r="N890" s="245"/>
      <c r="O890" s="245"/>
      <c r="P890" s="245"/>
      <c r="Q890" s="245"/>
      <c r="R890" s="245"/>
      <c r="S890" s="245"/>
      <c r="T890" s="245"/>
      <c r="U890" s="245"/>
      <c r="V890" s="245"/>
      <c r="W890" s="245"/>
      <c r="X890" s="245"/>
      <c r="Y890" s="245"/>
      <c r="Z890" s="245"/>
      <c r="AA890" s="245"/>
      <c r="AB890" s="245"/>
      <c r="AC890" s="245"/>
      <c r="AD890" s="245"/>
      <c r="AE890" s="245"/>
      <c r="AF890" s="245"/>
      <c r="AG890" s="245"/>
      <c r="AH890" s="245"/>
      <c r="AI890" s="245"/>
      <c r="AJ890" s="245"/>
      <c r="AK890" s="245"/>
      <c r="AL890" s="245"/>
      <c r="AM890" s="245"/>
      <c r="AN890" s="245"/>
      <c r="AO890" s="245"/>
      <c r="AP890" s="245"/>
      <c r="AQ890" s="245"/>
      <c r="AR890" s="245"/>
      <c r="AS890" s="245"/>
      <c r="AT890" s="245"/>
      <c r="AU890" s="245"/>
      <c r="AV890" s="245"/>
      <c r="AW890" s="245"/>
      <c r="AX890" s="245"/>
      <c r="AY890" s="245"/>
      <c r="AZ890" s="245"/>
      <c r="BA890" s="245"/>
      <c r="BB890" s="245"/>
      <c r="BC890" s="245"/>
      <c r="BD890" s="245"/>
      <c r="BE890" s="245"/>
      <c r="BF890" s="245"/>
      <c r="BG890" s="245"/>
      <c r="BH890" s="245"/>
      <c r="BI890" s="245"/>
      <c r="BJ890" s="245"/>
      <c r="BK890" s="245"/>
      <c r="BL890" s="245"/>
      <c r="BM890" s="246">
        <v>16</v>
      </c>
    </row>
    <row r="891" spans="1:65">
      <c r="A891" s="35"/>
      <c r="B891" s="19">
        <v>1</v>
      </c>
      <c r="C891" s="8">
        <v>4</v>
      </c>
      <c r="D891" s="247">
        <v>300</v>
      </c>
      <c r="E891" s="247">
        <v>333</v>
      </c>
      <c r="F891" s="276" t="s">
        <v>317</v>
      </c>
      <c r="G891" s="247">
        <v>392.67</v>
      </c>
      <c r="H891" s="252">
        <v>327.60376857</v>
      </c>
      <c r="I891" s="247">
        <v>400</v>
      </c>
      <c r="J891" s="252">
        <v>300</v>
      </c>
      <c r="K891" s="252">
        <v>359.99999999999994</v>
      </c>
      <c r="L891" s="244"/>
      <c r="M891" s="245"/>
      <c r="N891" s="245"/>
      <c r="O891" s="245"/>
      <c r="P891" s="245"/>
      <c r="Q891" s="245"/>
      <c r="R891" s="245"/>
      <c r="S891" s="245"/>
      <c r="T891" s="245"/>
      <c r="U891" s="245"/>
      <c r="V891" s="245"/>
      <c r="W891" s="245"/>
      <c r="X891" s="245"/>
      <c r="Y891" s="245"/>
      <c r="Z891" s="245"/>
      <c r="AA891" s="245"/>
      <c r="AB891" s="245"/>
      <c r="AC891" s="245"/>
      <c r="AD891" s="245"/>
      <c r="AE891" s="245"/>
      <c r="AF891" s="245"/>
      <c r="AG891" s="245"/>
      <c r="AH891" s="245"/>
      <c r="AI891" s="245"/>
      <c r="AJ891" s="245"/>
      <c r="AK891" s="245"/>
      <c r="AL891" s="245"/>
      <c r="AM891" s="245"/>
      <c r="AN891" s="245"/>
      <c r="AO891" s="245"/>
      <c r="AP891" s="245"/>
      <c r="AQ891" s="245"/>
      <c r="AR891" s="245"/>
      <c r="AS891" s="245"/>
      <c r="AT891" s="245"/>
      <c r="AU891" s="245"/>
      <c r="AV891" s="245"/>
      <c r="AW891" s="245"/>
      <c r="AX891" s="245"/>
      <c r="AY891" s="245"/>
      <c r="AZ891" s="245"/>
      <c r="BA891" s="245"/>
      <c r="BB891" s="245"/>
      <c r="BC891" s="245"/>
      <c r="BD891" s="245"/>
      <c r="BE891" s="245"/>
      <c r="BF891" s="245"/>
      <c r="BG891" s="245"/>
      <c r="BH891" s="245"/>
      <c r="BI891" s="245"/>
      <c r="BJ891" s="245"/>
      <c r="BK891" s="245"/>
      <c r="BL891" s="245"/>
      <c r="BM891" s="246">
        <v>343.51357769404757</v>
      </c>
    </row>
    <row r="892" spans="1:65">
      <c r="A892" s="35"/>
      <c r="B892" s="19">
        <v>1</v>
      </c>
      <c r="C892" s="8">
        <v>5</v>
      </c>
      <c r="D892" s="247">
        <v>300</v>
      </c>
      <c r="E892" s="247">
        <v>333</v>
      </c>
      <c r="F892" s="266" t="s">
        <v>317</v>
      </c>
      <c r="G892" s="247">
        <v>417.17</v>
      </c>
      <c r="H892" s="247">
        <v>334.22168598000002</v>
      </c>
      <c r="I892" s="247">
        <v>379.99999999999994</v>
      </c>
      <c r="J892" s="247">
        <v>310</v>
      </c>
      <c r="K892" s="247">
        <v>359.99999999999994</v>
      </c>
      <c r="L892" s="244"/>
      <c r="M892" s="245"/>
      <c r="N892" s="245"/>
      <c r="O892" s="245"/>
      <c r="P892" s="245"/>
      <c r="Q892" s="245"/>
      <c r="R892" s="245"/>
      <c r="S892" s="245"/>
      <c r="T892" s="245"/>
      <c r="U892" s="245"/>
      <c r="V892" s="245"/>
      <c r="W892" s="245"/>
      <c r="X892" s="245"/>
      <c r="Y892" s="245"/>
      <c r="Z892" s="245"/>
      <c r="AA892" s="245"/>
      <c r="AB892" s="245"/>
      <c r="AC892" s="245"/>
      <c r="AD892" s="245"/>
      <c r="AE892" s="245"/>
      <c r="AF892" s="245"/>
      <c r="AG892" s="245"/>
      <c r="AH892" s="245"/>
      <c r="AI892" s="245"/>
      <c r="AJ892" s="245"/>
      <c r="AK892" s="245"/>
      <c r="AL892" s="245"/>
      <c r="AM892" s="245"/>
      <c r="AN892" s="245"/>
      <c r="AO892" s="245"/>
      <c r="AP892" s="245"/>
      <c r="AQ892" s="245"/>
      <c r="AR892" s="245"/>
      <c r="AS892" s="245"/>
      <c r="AT892" s="245"/>
      <c r="AU892" s="245"/>
      <c r="AV892" s="245"/>
      <c r="AW892" s="245"/>
      <c r="AX892" s="245"/>
      <c r="AY892" s="245"/>
      <c r="AZ892" s="245"/>
      <c r="BA892" s="245"/>
      <c r="BB892" s="245"/>
      <c r="BC892" s="245"/>
      <c r="BD892" s="245"/>
      <c r="BE892" s="245"/>
      <c r="BF892" s="245"/>
      <c r="BG892" s="245"/>
      <c r="BH892" s="245"/>
      <c r="BI892" s="245"/>
      <c r="BJ892" s="245"/>
      <c r="BK892" s="245"/>
      <c r="BL892" s="245"/>
      <c r="BM892" s="246">
        <v>37</v>
      </c>
    </row>
    <row r="893" spans="1:65">
      <c r="A893" s="35"/>
      <c r="B893" s="19">
        <v>1</v>
      </c>
      <c r="C893" s="8">
        <v>6</v>
      </c>
      <c r="D893" s="247">
        <v>300</v>
      </c>
      <c r="E893" s="247">
        <v>341</v>
      </c>
      <c r="F893" s="266" t="s">
        <v>317</v>
      </c>
      <c r="G893" s="247">
        <v>410.51</v>
      </c>
      <c r="H893" s="247">
        <v>322.67123614999997</v>
      </c>
      <c r="I893" s="247">
        <v>359.99999999999994</v>
      </c>
      <c r="J893" s="247">
        <v>300</v>
      </c>
      <c r="K893" s="247">
        <v>359.99999999999994</v>
      </c>
      <c r="L893" s="244"/>
      <c r="M893" s="245"/>
      <c r="N893" s="245"/>
      <c r="O893" s="245"/>
      <c r="P893" s="245"/>
      <c r="Q893" s="245"/>
      <c r="R893" s="245"/>
      <c r="S893" s="245"/>
      <c r="T893" s="245"/>
      <c r="U893" s="245"/>
      <c r="V893" s="245"/>
      <c r="W893" s="245"/>
      <c r="X893" s="245"/>
      <c r="Y893" s="245"/>
      <c r="Z893" s="245"/>
      <c r="AA893" s="245"/>
      <c r="AB893" s="245"/>
      <c r="AC893" s="245"/>
      <c r="AD893" s="245"/>
      <c r="AE893" s="245"/>
      <c r="AF893" s="245"/>
      <c r="AG893" s="245"/>
      <c r="AH893" s="245"/>
      <c r="AI893" s="245"/>
      <c r="AJ893" s="245"/>
      <c r="AK893" s="245"/>
      <c r="AL893" s="245"/>
      <c r="AM893" s="245"/>
      <c r="AN893" s="245"/>
      <c r="AO893" s="245"/>
      <c r="AP893" s="245"/>
      <c r="AQ893" s="245"/>
      <c r="AR893" s="245"/>
      <c r="AS893" s="245"/>
      <c r="AT893" s="245"/>
      <c r="AU893" s="245"/>
      <c r="AV893" s="245"/>
      <c r="AW893" s="245"/>
      <c r="AX893" s="245"/>
      <c r="AY893" s="245"/>
      <c r="AZ893" s="245"/>
      <c r="BA893" s="245"/>
      <c r="BB893" s="245"/>
      <c r="BC893" s="245"/>
      <c r="BD893" s="245"/>
      <c r="BE893" s="245"/>
      <c r="BF893" s="245"/>
      <c r="BG893" s="245"/>
      <c r="BH893" s="245"/>
      <c r="BI893" s="245"/>
      <c r="BJ893" s="245"/>
      <c r="BK893" s="245"/>
      <c r="BL893" s="245"/>
      <c r="BM893" s="248"/>
    </row>
    <row r="894" spans="1:65">
      <c r="A894" s="35"/>
      <c r="B894" s="20" t="s">
        <v>285</v>
      </c>
      <c r="C894" s="12"/>
      <c r="D894" s="249">
        <v>300</v>
      </c>
      <c r="E894" s="249">
        <v>337</v>
      </c>
      <c r="F894" s="249" t="s">
        <v>699</v>
      </c>
      <c r="G894" s="249">
        <v>404.92000000000007</v>
      </c>
      <c r="H894" s="249">
        <v>326.70061595833334</v>
      </c>
      <c r="I894" s="249">
        <v>370</v>
      </c>
      <c r="J894" s="249">
        <v>303.33333333333331</v>
      </c>
      <c r="K894" s="249">
        <v>366.66666666666669</v>
      </c>
      <c r="L894" s="244"/>
      <c r="M894" s="245"/>
      <c r="N894" s="245"/>
      <c r="O894" s="245"/>
      <c r="P894" s="245"/>
      <c r="Q894" s="245"/>
      <c r="R894" s="245"/>
      <c r="S894" s="245"/>
      <c r="T894" s="245"/>
      <c r="U894" s="245"/>
      <c r="V894" s="245"/>
      <c r="W894" s="245"/>
      <c r="X894" s="245"/>
      <c r="Y894" s="245"/>
      <c r="Z894" s="245"/>
      <c r="AA894" s="245"/>
      <c r="AB894" s="245"/>
      <c r="AC894" s="245"/>
      <c r="AD894" s="245"/>
      <c r="AE894" s="245"/>
      <c r="AF894" s="245"/>
      <c r="AG894" s="245"/>
      <c r="AH894" s="245"/>
      <c r="AI894" s="245"/>
      <c r="AJ894" s="245"/>
      <c r="AK894" s="245"/>
      <c r="AL894" s="245"/>
      <c r="AM894" s="245"/>
      <c r="AN894" s="245"/>
      <c r="AO894" s="245"/>
      <c r="AP894" s="245"/>
      <c r="AQ894" s="245"/>
      <c r="AR894" s="245"/>
      <c r="AS894" s="245"/>
      <c r="AT894" s="245"/>
      <c r="AU894" s="245"/>
      <c r="AV894" s="245"/>
      <c r="AW894" s="245"/>
      <c r="AX894" s="245"/>
      <c r="AY894" s="245"/>
      <c r="AZ894" s="245"/>
      <c r="BA894" s="245"/>
      <c r="BB894" s="245"/>
      <c r="BC894" s="245"/>
      <c r="BD894" s="245"/>
      <c r="BE894" s="245"/>
      <c r="BF894" s="245"/>
      <c r="BG894" s="245"/>
      <c r="BH894" s="245"/>
      <c r="BI894" s="245"/>
      <c r="BJ894" s="245"/>
      <c r="BK894" s="245"/>
      <c r="BL894" s="245"/>
      <c r="BM894" s="248"/>
    </row>
    <row r="895" spans="1:65">
      <c r="A895" s="35"/>
      <c r="B895" s="3" t="s">
        <v>286</v>
      </c>
      <c r="C895" s="33"/>
      <c r="D895" s="250">
        <v>300</v>
      </c>
      <c r="E895" s="250">
        <v>337</v>
      </c>
      <c r="F895" s="250" t="s">
        <v>699</v>
      </c>
      <c r="G895" s="250">
        <v>405.21500000000003</v>
      </c>
      <c r="H895" s="250">
        <v>326.53746112499999</v>
      </c>
      <c r="I895" s="250">
        <v>369.99999999999994</v>
      </c>
      <c r="J895" s="250">
        <v>300</v>
      </c>
      <c r="K895" s="250">
        <v>359.99999999999994</v>
      </c>
      <c r="L895" s="244"/>
      <c r="M895" s="245"/>
      <c r="N895" s="245"/>
      <c r="O895" s="245"/>
      <c r="P895" s="245"/>
      <c r="Q895" s="245"/>
      <c r="R895" s="245"/>
      <c r="S895" s="245"/>
      <c r="T895" s="245"/>
      <c r="U895" s="245"/>
      <c r="V895" s="245"/>
      <c r="W895" s="245"/>
      <c r="X895" s="245"/>
      <c r="Y895" s="245"/>
      <c r="Z895" s="245"/>
      <c r="AA895" s="245"/>
      <c r="AB895" s="245"/>
      <c r="AC895" s="245"/>
      <c r="AD895" s="245"/>
      <c r="AE895" s="245"/>
      <c r="AF895" s="245"/>
      <c r="AG895" s="245"/>
      <c r="AH895" s="245"/>
      <c r="AI895" s="245"/>
      <c r="AJ895" s="245"/>
      <c r="AK895" s="245"/>
      <c r="AL895" s="245"/>
      <c r="AM895" s="245"/>
      <c r="AN895" s="245"/>
      <c r="AO895" s="245"/>
      <c r="AP895" s="245"/>
      <c r="AQ895" s="245"/>
      <c r="AR895" s="245"/>
      <c r="AS895" s="245"/>
      <c r="AT895" s="245"/>
      <c r="AU895" s="245"/>
      <c r="AV895" s="245"/>
      <c r="AW895" s="245"/>
      <c r="AX895" s="245"/>
      <c r="AY895" s="245"/>
      <c r="AZ895" s="245"/>
      <c r="BA895" s="245"/>
      <c r="BB895" s="245"/>
      <c r="BC895" s="245"/>
      <c r="BD895" s="245"/>
      <c r="BE895" s="245"/>
      <c r="BF895" s="245"/>
      <c r="BG895" s="245"/>
      <c r="BH895" s="245"/>
      <c r="BI895" s="245"/>
      <c r="BJ895" s="245"/>
      <c r="BK895" s="245"/>
      <c r="BL895" s="245"/>
      <c r="BM895" s="248"/>
    </row>
    <row r="896" spans="1:65">
      <c r="A896" s="35"/>
      <c r="B896" s="3" t="s">
        <v>287</v>
      </c>
      <c r="C896" s="33"/>
      <c r="D896" s="250">
        <v>0</v>
      </c>
      <c r="E896" s="250">
        <v>4.3817804600413286</v>
      </c>
      <c r="F896" s="250" t="s">
        <v>699</v>
      </c>
      <c r="G896" s="250">
        <v>9.0530746158418438</v>
      </c>
      <c r="H896" s="250">
        <v>6.5027805830466621</v>
      </c>
      <c r="I896" s="250">
        <v>20.976176963403031</v>
      </c>
      <c r="J896" s="250">
        <v>5.1639777949432224</v>
      </c>
      <c r="K896" s="250">
        <v>35.590260840104378</v>
      </c>
      <c r="L896" s="244"/>
      <c r="M896" s="245"/>
      <c r="N896" s="245"/>
      <c r="O896" s="245"/>
      <c r="P896" s="245"/>
      <c r="Q896" s="245"/>
      <c r="R896" s="245"/>
      <c r="S896" s="245"/>
      <c r="T896" s="245"/>
      <c r="U896" s="245"/>
      <c r="V896" s="245"/>
      <c r="W896" s="245"/>
      <c r="X896" s="245"/>
      <c r="Y896" s="245"/>
      <c r="Z896" s="245"/>
      <c r="AA896" s="245"/>
      <c r="AB896" s="245"/>
      <c r="AC896" s="245"/>
      <c r="AD896" s="245"/>
      <c r="AE896" s="245"/>
      <c r="AF896" s="245"/>
      <c r="AG896" s="245"/>
      <c r="AH896" s="245"/>
      <c r="AI896" s="245"/>
      <c r="AJ896" s="245"/>
      <c r="AK896" s="245"/>
      <c r="AL896" s="245"/>
      <c r="AM896" s="245"/>
      <c r="AN896" s="245"/>
      <c r="AO896" s="245"/>
      <c r="AP896" s="245"/>
      <c r="AQ896" s="245"/>
      <c r="AR896" s="245"/>
      <c r="AS896" s="245"/>
      <c r="AT896" s="245"/>
      <c r="AU896" s="245"/>
      <c r="AV896" s="245"/>
      <c r="AW896" s="245"/>
      <c r="AX896" s="245"/>
      <c r="AY896" s="245"/>
      <c r="AZ896" s="245"/>
      <c r="BA896" s="245"/>
      <c r="BB896" s="245"/>
      <c r="BC896" s="245"/>
      <c r="BD896" s="245"/>
      <c r="BE896" s="245"/>
      <c r="BF896" s="245"/>
      <c r="BG896" s="245"/>
      <c r="BH896" s="245"/>
      <c r="BI896" s="245"/>
      <c r="BJ896" s="245"/>
      <c r="BK896" s="245"/>
      <c r="BL896" s="245"/>
      <c r="BM896" s="248"/>
    </row>
    <row r="897" spans="1:65">
      <c r="A897" s="35"/>
      <c r="B897" s="3" t="s">
        <v>86</v>
      </c>
      <c r="C897" s="33"/>
      <c r="D897" s="13">
        <v>0</v>
      </c>
      <c r="E897" s="13">
        <v>1.3002315905167146E-2</v>
      </c>
      <c r="F897" s="13" t="s">
        <v>699</v>
      </c>
      <c r="G897" s="13">
        <v>2.2357686989632131E-2</v>
      </c>
      <c r="H897" s="13">
        <v>1.990440257962664E-2</v>
      </c>
      <c r="I897" s="13">
        <v>5.6692370171359543E-2</v>
      </c>
      <c r="J897" s="13">
        <v>1.7024102620691942E-2</v>
      </c>
      <c r="K897" s="13">
        <v>9.7064347745739202E-2</v>
      </c>
      <c r="L897" s="166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2"/>
    </row>
    <row r="898" spans="1:65">
      <c r="A898" s="35"/>
      <c r="B898" s="3" t="s">
        <v>288</v>
      </c>
      <c r="C898" s="33"/>
      <c r="D898" s="13">
        <v>-0.12667207504910682</v>
      </c>
      <c r="E898" s="13">
        <v>-1.8961630971830012E-2</v>
      </c>
      <c r="F898" s="13" t="s">
        <v>699</v>
      </c>
      <c r="G898" s="13">
        <v>0.17875981123705253</v>
      </c>
      <c r="H898" s="13">
        <v>-4.8944096616433619E-2</v>
      </c>
      <c r="I898" s="13">
        <v>7.7104440772768346E-2</v>
      </c>
      <c r="J898" s="13">
        <v>-0.11696843143854141</v>
      </c>
      <c r="K898" s="13">
        <v>6.7400797162202819E-2</v>
      </c>
      <c r="L898" s="166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2"/>
    </row>
    <row r="899" spans="1:65">
      <c r="A899" s="35"/>
      <c r="B899" s="53" t="s">
        <v>289</v>
      </c>
      <c r="C899" s="54"/>
      <c r="D899" s="52">
        <v>0.68</v>
      </c>
      <c r="E899" s="52">
        <v>0.1</v>
      </c>
      <c r="F899" s="52">
        <v>6.27</v>
      </c>
      <c r="G899" s="52">
        <v>1.4</v>
      </c>
      <c r="H899" s="52">
        <v>0.1</v>
      </c>
      <c r="I899" s="52">
        <v>0.73</v>
      </c>
      <c r="J899" s="52">
        <v>0.54</v>
      </c>
      <c r="K899" s="52">
        <v>0.67</v>
      </c>
      <c r="L899" s="166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2"/>
    </row>
    <row r="900" spans="1:65">
      <c r="B900" s="36"/>
      <c r="C900" s="20"/>
      <c r="D900" s="31"/>
      <c r="E900" s="31"/>
      <c r="F900" s="31"/>
      <c r="G900" s="31"/>
      <c r="H900" s="31"/>
      <c r="I900" s="31"/>
      <c r="J900" s="31"/>
      <c r="K900" s="31"/>
      <c r="BM900" s="62"/>
    </row>
    <row r="901" spans="1:65">
      <c r="BM901" s="62"/>
    </row>
    <row r="902" spans="1:65">
      <c r="BM902" s="62"/>
    </row>
    <row r="903" spans="1:65">
      <c r="BM903" s="62"/>
    </row>
    <row r="904" spans="1:65">
      <c r="BM904" s="62"/>
    </row>
    <row r="905" spans="1:65">
      <c r="BM905" s="62"/>
    </row>
    <row r="906" spans="1:65">
      <c r="BM906" s="62"/>
    </row>
    <row r="907" spans="1:65">
      <c r="BM907" s="62"/>
    </row>
    <row r="908" spans="1:65">
      <c r="BM908" s="62"/>
    </row>
    <row r="909" spans="1:65">
      <c r="BM909" s="62"/>
    </row>
    <row r="910" spans="1:65">
      <c r="BM910" s="62"/>
    </row>
    <row r="911" spans="1:65">
      <c r="BM911" s="62"/>
    </row>
    <row r="912" spans="1:65">
      <c r="BM912" s="62"/>
    </row>
    <row r="913" spans="65:65">
      <c r="BM913" s="62"/>
    </row>
    <row r="914" spans="65:65">
      <c r="BM914" s="62"/>
    </row>
    <row r="915" spans="65:65">
      <c r="BM915" s="62"/>
    </row>
    <row r="916" spans="65:65">
      <c r="BM916" s="62"/>
    </row>
    <row r="917" spans="65:65">
      <c r="BM917" s="62"/>
    </row>
    <row r="918" spans="65:65">
      <c r="BM918" s="62"/>
    </row>
    <row r="919" spans="65:65">
      <c r="BM919" s="62"/>
    </row>
    <row r="920" spans="65:65">
      <c r="BM920" s="62"/>
    </row>
    <row r="921" spans="65:65">
      <c r="BM921" s="62"/>
    </row>
    <row r="922" spans="65:65">
      <c r="BM922" s="62"/>
    </row>
    <row r="923" spans="65:65">
      <c r="BM923" s="62"/>
    </row>
    <row r="924" spans="65:65">
      <c r="BM924" s="62"/>
    </row>
    <row r="925" spans="65:65">
      <c r="BM925" s="62"/>
    </row>
    <row r="926" spans="65:65">
      <c r="BM926" s="62"/>
    </row>
    <row r="927" spans="65:65">
      <c r="BM927" s="62"/>
    </row>
    <row r="928" spans="65:65">
      <c r="BM928" s="62"/>
    </row>
    <row r="929" spans="65:65">
      <c r="BM929" s="62"/>
    </row>
    <row r="930" spans="65:65">
      <c r="BM930" s="62"/>
    </row>
    <row r="931" spans="65:65">
      <c r="BM931" s="62"/>
    </row>
    <row r="932" spans="65:65">
      <c r="BM932" s="62"/>
    </row>
    <row r="933" spans="65:65">
      <c r="BM933" s="62"/>
    </row>
    <row r="934" spans="65:65">
      <c r="BM934" s="62"/>
    </row>
    <row r="935" spans="65:65">
      <c r="BM935" s="62"/>
    </row>
    <row r="936" spans="65:65">
      <c r="BM936" s="62"/>
    </row>
    <row r="937" spans="65:65">
      <c r="BM937" s="62"/>
    </row>
    <row r="938" spans="65:65">
      <c r="BM938" s="62"/>
    </row>
    <row r="939" spans="65:65">
      <c r="BM939" s="62"/>
    </row>
    <row r="940" spans="65:65">
      <c r="BM940" s="62"/>
    </row>
    <row r="941" spans="65:65">
      <c r="BM941" s="62"/>
    </row>
    <row r="942" spans="65:65">
      <c r="BM942" s="62"/>
    </row>
    <row r="943" spans="65:65">
      <c r="BM943" s="62"/>
    </row>
    <row r="944" spans="65:65">
      <c r="BM944" s="62"/>
    </row>
    <row r="945" spans="65:65">
      <c r="BM945" s="62"/>
    </row>
    <row r="946" spans="65:65">
      <c r="BM946" s="62"/>
    </row>
    <row r="947" spans="65:65">
      <c r="BM947" s="62"/>
    </row>
    <row r="948" spans="65:65">
      <c r="BM948" s="62"/>
    </row>
    <row r="949" spans="65:65">
      <c r="BM949" s="63"/>
    </row>
    <row r="950" spans="65:65">
      <c r="BM950" s="64"/>
    </row>
    <row r="951" spans="65:65">
      <c r="BM951" s="64"/>
    </row>
    <row r="952" spans="65:65">
      <c r="BM952" s="64"/>
    </row>
    <row r="953" spans="65:65">
      <c r="BM953" s="64"/>
    </row>
    <row r="954" spans="65:65">
      <c r="BM954" s="64"/>
    </row>
    <row r="955" spans="65:65">
      <c r="BM955" s="64"/>
    </row>
    <row r="956" spans="65:65">
      <c r="BM956" s="64"/>
    </row>
    <row r="957" spans="65:65">
      <c r="BM957" s="64"/>
    </row>
    <row r="958" spans="65:65">
      <c r="BM958" s="64"/>
    </row>
    <row r="959" spans="65:65">
      <c r="BM959" s="64"/>
    </row>
    <row r="960" spans="65:65">
      <c r="BM960" s="64"/>
    </row>
    <row r="961" spans="65:65">
      <c r="BM961" s="64"/>
    </row>
    <row r="962" spans="65:65">
      <c r="BM962" s="64"/>
    </row>
    <row r="963" spans="65:65">
      <c r="BM963" s="64"/>
    </row>
    <row r="964" spans="65:65">
      <c r="BM964" s="64"/>
    </row>
    <row r="965" spans="65:65">
      <c r="BM965" s="64"/>
    </row>
    <row r="966" spans="65:65">
      <c r="BM966" s="64"/>
    </row>
    <row r="967" spans="65:65">
      <c r="BM967" s="64"/>
    </row>
    <row r="968" spans="65:65">
      <c r="BM968" s="64"/>
    </row>
    <row r="969" spans="65:65">
      <c r="BM969" s="64"/>
    </row>
    <row r="970" spans="65:65">
      <c r="BM970" s="64"/>
    </row>
    <row r="971" spans="65:65">
      <c r="BM971" s="64"/>
    </row>
    <row r="972" spans="65:65">
      <c r="BM972" s="64"/>
    </row>
    <row r="973" spans="65:65">
      <c r="BM973" s="64"/>
    </row>
    <row r="974" spans="65:65">
      <c r="BM974" s="64"/>
    </row>
    <row r="975" spans="65:65">
      <c r="BM975" s="64"/>
    </row>
    <row r="976" spans="65:65">
      <c r="BM976" s="64"/>
    </row>
    <row r="977" spans="65:65">
      <c r="BM977" s="64"/>
    </row>
    <row r="978" spans="65:65">
      <c r="BM978" s="64"/>
    </row>
    <row r="979" spans="65:65">
      <c r="BM979" s="64"/>
    </row>
    <row r="980" spans="65:65">
      <c r="BM980" s="64"/>
    </row>
    <row r="981" spans="65:65">
      <c r="BM981" s="64"/>
    </row>
    <row r="982" spans="65:65">
      <c r="BM982" s="64"/>
    </row>
    <row r="983" spans="65:65">
      <c r="BM983" s="64"/>
    </row>
  </sheetData>
  <dataConsolidate/>
  <conditionalFormatting sqref="B6:T11 B24:H29 B42:Q47 B60:D65 B78:T83 B96:D101 B114:G119 B132:K137 B150:T155 B168:D173 B186:K191 B204:D209 B222:D227 B240:D245 B258:T263 B276:D281 B294:D299 B312:T317 B330:D335 B348:D353 B366:T371 B384:T389 B402:D407 B420:T425 B438:E443 B456:D461 B474:K479 B492:T497 B510:J515 B528:D533 B546:D551 B564:M569 B582:D587 B600:D605 B618:T623 B636:D641 B654:H659 B672:L677 B690:D695 B708:D713 B726:G731 B744:T749 B762:D767 B780:I785 B798:P803 B816:D821 B834:D839 B852:D857 B870:J875 B888:K893">
    <cfRule type="expression" dxfId="5" priority="150">
      <formula>AND($B6&lt;&gt;$B5,NOT(ISBLANK(INDIRECT(Anlyt_LabRefThisCol))))</formula>
    </cfRule>
  </conditionalFormatting>
  <conditionalFormatting sqref="C2:T17 C20:H35 C38:Q53 C56:D71 C74:T89 C92:D107 C110:G125 C128:K143 C146:T161 C164:D179 C182:K197 C200:D215 C218:D233 C236:D251 C254:T269 C272:D287 C290:D305 C308:T323 C326:D341 C344:D359 C362:T377 C380:T395 C398:D413 C416:T431 C434:E449 C452:D467 C470:K485 C488:T503 C506:J521 C524:D539 C542:D557 C560:M575 C578:D593 C596:D611 C614:T629 C632:D647 C650:H665 C668:L683 C686:D701 C704:D719 C722:G737 C740:T755 C758:D773 C776:I791 C794:P809 C812:D827 C830:D845 C848:D863 C866:J881 C884:K899">
    <cfRule type="expression" dxfId="4" priority="148" stopIfTrue="1">
      <formula>AND(ISBLANK(INDIRECT(Anlyt_LabRefLastCol)),ISBLANK(INDIRECT(Anlyt_LabRefThisCol)))</formula>
    </cfRule>
    <cfRule type="expression" dxfId="3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2810-2380-46FA-9FD4-DC771D805D8C}">
  <sheetPr codeName="Sheet18"/>
  <dimension ref="A1:BN1221"/>
  <sheetViews>
    <sheetView zoomScale="77" zoomScaleNormal="77" workbookViewId="0"/>
  </sheetViews>
  <sheetFormatPr defaultRowHeight="12.75"/>
  <cols>
    <col min="1" max="1" width="11.140625" style="34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0" width="11.28515625" style="2" bestFit="1" customWidth="1"/>
    <col min="31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637</v>
      </c>
      <c r="BM1" s="32" t="s">
        <v>66</v>
      </c>
    </row>
    <row r="2" spans="1:66" ht="15">
      <c r="A2" s="28" t="s">
        <v>4</v>
      </c>
      <c r="B2" s="18" t="s">
        <v>115</v>
      </c>
      <c r="C2" s="15" t="s">
        <v>116</v>
      </c>
      <c r="D2" s="16" t="s">
        <v>243</v>
      </c>
      <c r="E2" s="17" t="s">
        <v>243</v>
      </c>
      <c r="F2" s="17" t="s">
        <v>243</v>
      </c>
      <c r="G2" s="17" t="s">
        <v>243</v>
      </c>
      <c r="H2" s="17" t="s">
        <v>243</v>
      </c>
      <c r="I2" s="17" t="s">
        <v>243</v>
      </c>
      <c r="J2" s="17" t="s">
        <v>243</v>
      </c>
      <c r="K2" s="17" t="s">
        <v>243</v>
      </c>
      <c r="L2" s="17" t="s">
        <v>243</v>
      </c>
      <c r="M2" s="17" t="s">
        <v>243</v>
      </c>
      <c r="N2" s="17" t="s">
        <v>243</v>
      </c>
      <c r="O2" s="17" t="s">
        <v>243</v>
      </c>
      <c r="P2" s="17" t="s">
        <v>243</v>
      </c>
      <c r="Q2" s="17" t="s">
        <v>243</v>
      </c>
      <c r="R2" s="17" t="s">
        <v>243</v>
      </c>
      <c r="S2" s="17" t="s">
        <v>243</v>
      </c>
      <c r="T2" s="17" t="s">
        <v>243</v>
      </c>
      <c r="U2" s="17" t="s">
        <v>243</v>
      </c>
      <c r="V2" s="17" t="s">
        <v>243</v>
      </c>
      <c r="W2" s="17" t="s">
        <v>243</v>
      </c>
      <c r="X2" s="17" t="s">
        <v>243</v>
      </c>
      <c r="Y2" s="17" t="s">
        <v>243</v>
      </c>
      <c r="Z2" s="17" t="s">
        <v>243</v>
      </c>
      <c r="AA2" s="17" t="s">
        <v>243</v>
      </c>
      <c r="AB2" s="17" t="s">
        <v>243</v>
      </c>
      <c r="AC2" s="17" t="s">
        <v>243</v>
      </c>
      <c r="AD2" s="166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244</v>
      </c>
      <c r="C3" s="8" t="s">
        <v>244</v>
      </c>
      <c r="D3" s="164" t="s">
        <v>246</v>
      </c>
      <c r="E3" s="165" t="s">
        <v>248</v>
      </c>
      <c r="F3" s="165" t="s">
        <v>249</v>
      </c>
      <c r="G3" s="165" t="s">
        <v>250</v>
      </c>
      <c r="H3" s="165" t="s">
        <v>251</v>
      </c>
      <c r="I3" s="165" t="s">
        <v>254</v>
      </c>
      <c r="J3" s="165" t="s">
        <v>256</v>
      </c>
      <c r="K3" s="165" t="s">
        <v>257</v>
      </c>
      <c r="L3" s="165" t="s">
        <v>258</v>
      </c>
      <c r="M3" s="165" t="s">
        <v>259</v>
      </c>
      <c r="N3" s="165" t="s">
        <v>260</v>
      </c>
      <c r="O3" s="165" t="s">
        <v>307</v>
      </c>
      <c r="P3" s="165" t="s">
        <v>263</v>
      </c>
      <c r="Q3" s="165" t="s">
        <v>265</v>
      </c>
      <c r="R3" s="165" t="s">
        <v>266</v>
      </c>
      <c r="S3" s="165" t="s">
        <v>267</v>
      </c>
      <c r="T3" s="165" t="s">
        <v>268</v>
      </c>
      <c r="U3" s="165" t="s">
        <v>269</v>
      </c>
      <c r="V3" s="165" t="s">
        <v>270</v>
      </c>
      <c r="W3" s="165" t="s">
        <v>271</v>
      </c>
      <c r="X3" s="165" t="s">
        <v>272</v>
      </c>
      <c r="Y3" s="165" t="s">
        <v>273</v>
      </c>
      <c r="Z3" s="165" t="s">
        <v>274</v>
      </c>
      <c r="AA3" s="165" t="s">
        <v>275</v>
      </c>
      <c r="AB3" s="165" t="s">
        <v>276</v>
      </c>
      <c r="AC3" s="165" t="s">
        <v>277</v>
      </c>
      <c r="AD3" s="166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337</v>
      </c>
      <c r="E4" s="10" t="s">
        <v>118</v>
      </c>
      <c r="F4" s="10" t="s">
        <v>337</v>
      </c>
      <c r="G4" s="10" t="s">
        <v>338</v>
      </c>
      <c r="H4" s="10" t="s">
        <v>118</v>
      </c>
      <c r="I4" s="10" t="s">
        <v>337</v>
      </c>
      <c r="J4" s="10" t="s">
        <v>337</v>
      </c>
      <c r="K4" s="10" t="s">
        <v>337</v>
      </c>
      <c r="L4" s="10" t="s">
        <v>337</v>
      </c>
      <c r="M4" s="10" t="s">
        <v>337</v>
      </c>
      <c r="N4" s="10" t="s">
        <v>337</v>
      </c>
      <c r="O4" s="10" t="s">
        <v>338</v>
      </c>
      <c r="P4" s="10" t="s">
        <v>337</v>
      </c>
      <c r="Q4" s="10" t="s">
        <v>337</v>
      </c>
      <c r="R4" s="10" t="s">
        <v>337</v>
      </c>
      <c r="S4" s="10" t="s">
        <v>337</v>
      </c>
      <c r="T4" s="10" t="s">
        <v>337</v>
      </c>
      <c r="U4" s="10" t="s">
        <v>337</v>
      </c>
      <c r="V4" s="10" t="s">
        <v>338</v>
      </c>
      <c r="W4" s="10" t="s">
        <v>338</v>
      </c>
      <c r="X4" s="10" t="s">
        <v>338</v>
      </c>
      <c r="Y4" s="10" t="s">
        <v>337</v>
      </c>
      <c r="Z4" s="10" t="s">
        <v>338</v>
      </c>
      <c r="AA4" s="10" t="s">
        <v>337</v>
      </c>
      <c r="AB4" s="10" t="s">
        <v>338</v>
      </c>
      <c r="AC4" s="10" t="s">
        <v>338</v>
      </c>
      <c r="AD4" s="166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166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2">
        <v>6.37</v>
      </c>
      <c r="E6" s="22">
        <v>6</v>
      </c>
      <c r="F6" s="168">
        <v>6</v>
      </c>
      <c r="G6" s="158">
        <v>7</v>
      </c>
      <c r="H6" s="23">
        <v>6.7</v>
      </c>
      <c r="I6" s="158">
        <v>9.5884</v>
      </c>
      <c r="J6" s="167">
        <v>15.7</v>
      </c>
      <c r="K6" s="22">
        <v>6.3</v>
      </c>
      <c r="L6" s="22">
        <v>6.33</v>
      </c>
      <c r="M6" s="22">
        <v>6.8</v>
      </c>
      <c r="N6" s="22">
        <v>5.9</v>
      </c>
      <c r="O6" s="22">
        <v>6.3575146911267053</v>
      </c>
      <c r="P6" s="158">
        <v>7.45</v>
      </c>
      <c r="Q6" s="22">
        <v>6.02</v>
      </c>
      <c r="R6" s="22">
        <v>6.09</v>
      </c>
      <c r="S6" s="22">
        <v>6.18</v>
      </c>
      <c r="T6" s="22">
        <v>6.44</v>
      </c>
      <c r="U6" s="22">
        <v>6.42</v>
      </c>
      <c r="V6" s="22">
        <v>6.9260000000000002</v>
      </c>
      <c r="W6" s="22">
        <v>5.67</v>
      </c>
      <c r="X6" s="22">
        <v>5.9</v>
      </c>
      <c r="Y6" s="22">
        <v>6.54</v>
      </c>
      <c r="Z6" s="22">
        <v>6.2</v>
      </c>
      <c r="AA6" s="22">
        <v>6.4</v>
      </c>
      <c r="AB6" s="157">
        <v>3.81</v>
      </c>
      <c r="AC6" s="22">
        <v>6.47</v>
      </c>
      <c r="AD6" s="166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6.32</v>
      </c>
      <c r="E7" s="10">
        <v>6.3</v>
      </c>
      <c r="F7" s="161">
        <v>6</v>
      </c>
      <c r="G7" s="159">
        <v>6</v>
      </c>
      <c r="H7" s="25">
        <v>6.7</v>
      </c>
      <c r="I7" s="159">
        <v>9.5981000000000005</v>
      </c>
      <c r="J7" s="161">
        <v>10.9</v>
      </c>
      <c r="K7" s="10">
        <v>6.26</v>
      </c>
      <c r="L7" s="10">
        <v>6.35</v>
      </c>
      <c r="M7" s="10">
        <v>6.72</v>
      </c>
      <c r="N7" s="10">
        <v>6</v>
      </c>
      <c r="O7" s="10">
        <v>6.213708130854231</v>
      </c>
      <c r="P7" s="160">
        <v>7.02</v>
      </c>
      <c r="Q7" s="10">
        <v>6.09</v>
      </c>
      <c r="R7" s="10">
        <v>6.48</v>
      </c>
      <c r="S7" s="10">
        <v>6.27</v>
      </c>
      <c r="T7" s="10">
        <v>6.62</v>
      </c>
      <c r="U7" s="10">
        <v>6.52</v>
      </c>
      <c r="V7" s="10">
        <v>6.7439999999999998</v>
      </c>
      <c r="W7" s="10">
        <v>5.71</v>
      </c>
      <c r="X7" s="10">
        <v>5.9</v>
      </c>
      <c r="Y7" s="10">
        <v>6.65</v>
      </c>
      <c r="Z7" s="10">
        <v>6.2</v>
      </c>
      <c r="AA7" s="10">
        <v>6.5</v>
      </c>
      <c r="AB7" s="10">
        <v>6.7</v>
      </c>
      <c r="AC7" s="10">
        <v>6.57</v>
      </c>
      <c r="AD7" s="166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6.22</v>
      </c>
      <c r="E8" s="10">
        <v>6.3</v>
      </c>
      <c r="F8" s="161">
        <v>6</v>
      </c>
      <c r="G8" s="159">
        <v>7</v>
      </c>
      <c r="H8" s="25">
        <v>6.5</v>
      </c>
      <c r="I8" s="159">
        <v>9.4905000000000008</v>
      </c>
      <c r="J8" s="161">
        <v>11</v>
      </c>
      <c r="K8" s="25">
        <v>6.14</v>
      </c>
      <c r="L8" s="11">
        <v>6.53</v>
      </c>
      <c r="M8" s="11">
        <v>6.72</v>
      </c>
      <c r="N8" s="11">
        <v>6</v>
      </c>
      <c r="O8" s="11">
        <v>6.2841612769140385</v>
      </c>
      <c r="P8" s="161">
        <v>7.33</v>
      </c>
      <c r="Q8" s="11">
        <v>6.18</v>
      </c>
      <c r="R8" s="11">
        <v>6.09</v>
      </c>
      <c r="S8" s="11">
        <v>6.26</v>
      </c>
      <c r="T8" s="11">
        <v>6.33</v>
      </c>
      <c r="U8" s="11">
        <v>6.43</v>
      </c>
      <c r="V8" s="11">
        <v>6.8419999999999996</v>
      </c>
      <c r="W8" s="11">
        <v>5.67</v>
      </c>
      <c r="X8" s="11">
        <v>5.9</v>
      </c>
      <c r="Y8" s="11">
        <v>6.24</v>
      </c>
      <c r="Z8" s="11">
        <v>6.2</v>
      </c>
      <c r="AA8" s="11">
        <v>6.3</v>
      </c>
      <c r="AB8" s="11">
        <v>6.81</v>
      </c>
      <c r="AC8" s="11">
        <v>6.55</v>
      </c>
      <c r="AD8" s="166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6.22</v>
      </c>
      <c r="E9" s="10">
        <v>6</v>
      </c>
      <c r="F9" s="161">
        <v>6</v>
      </c>
      <c r="G9" s="159">
        <v>7</v>
      </c>
      <c r="H9" s="25">
        <v>6.6</v>
      </c>
      <c r="I9" s="159">
        <v>9.6074000000000002</v>
      </c>
      <c r="J9" s="161">
        <v>11.2</v>
      </c>
      <c r="K9" s="25">
        <v>6.34</v>
      </c>
      <c r="L9" s="11">
        <v>6.23</v>
      </c>
      <c r="M9" s="11">
        <v>6.76</v>
      </c>
      <c r="N9" s="11">
        <v>6.5</v>
      </c>
      <c r="O9" s="11">
        <v>6.1971301154913245</v>
      </c>
      <c r="P9" s="161">
        <v>7.49</v>
      </c>
      <c r="Q9" s="11">
        <v>6.07</v>
      </c>
      <c r="R9" s="11">
        <v>5.99</v>
      </c>
      <c r="S9" s="11">
        <v>6.29</v>
      </c>
      <c r="T9" s="11">
        <v>6.56</v>
      </c>
      <c r="U9" s="11">
        <v>6.39</v>
      </c>
      <c r="V9" s="11">
        <v>6.9710000000000001</v>
      </c>
      <c r="W9" s="11">
        <v>5.74</v>
      </c>
      <c r="X9" s="11">
        <v>5.7</v>
      </c>
      <c r="Y9" s="11">
        <v>6.59</v>
      </c>
      <c r="Z9" s="11">
        <v>6.3</v>
      </c>
      <c r="AA9" s="11">
        <v>6.5</v>
      </c>
      <c r="AB9" s="11">
        <v>6.89</v>
      </c>
      <c r="AC9" s="11">
        <v>6.54</v>
      </c>
      <c r="AD9" s="166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6.3467609363501349</v>
      </c>
      <c r="BN9" s="32"/>
    </row>
    <row r="10" spans="1:66">
      <c r="A10" s="35"/>
      <c r="B10" s="19">
        <v>1</v>
      </c>
      <c r="C10" s="8">
        <v>5</v>
      </c>
      <c r="D10" s="10">
        <v>6.4</v>
      </c>
      <c r="E10" s="10">
        <v>6.3</v>
      </c>
      <c r="F10" s="159">
        <v>6</v>
      </c>
      <c r="G10" s="159">
        <v>8</v>
      </c>
      <c r="H10" s="10">
        <v>6.5</v>
      </c>
      <c r="I10" s="159">
        <v>9.4570000000000007</v>
      </c>
      <c r="J10" s="159">
        <v>11.2</v>
      </c>
      <c r="K10" s="10">
        <v>6.31</v>
      </c>
      <c r="L10" s="10">
        <v>6.6</v>
      </c>
      <c r="M10" s="10">
        <v>6.69</v>
      </c>
      <c r="N10" s="10">
        <v>6.2</v>
      </c>
      <c r="O10" s="160">
        <v>6.9290315656171853</v>
      </c>
      <c r="P10" s="159">
        <v>7.5</v>
      </c>
      <c r="Q10" s="10">
        <v>5.97</v>
      </c>
      <c r="R10" s="10">
        <v>6.4</v>
      </c>
      <c r="S10" s="10">
        <v>5.99</v>
      </c>
      <c r="T10" s="10">
        <v>6.22</v>
      </c>
      <c r="U10" s="10">
        <v>6.33</v>
      </c>
      <c r="V10" s="10">
        <v>6.7450000000000001</v>
      </c>
      <c r="W10" s="10">
        <v>5.88</v>
      </c>
      <c r="X10" s="10">
        <v>6.1</v>
      </c>
      <c r="Y10" s="10">
        <v>6.59</v>
      </c>
      <c r="Z10" s="10">
        <v>6.1</v>
      </c>
      <c r="AA10" s="10">
        <v>6.3</v>
      </c>
      <c r="AB10" s="10">
        <v>6.81</v>
      </c>
      <c r="AC10" s="10">
        <v>6.53</v>
      </c>
      <c r="AD10" s="166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39</v>
      </c>
    </row>
    <row r="11" spans="1:66">
      <c r="A11" s="35"/>
      <c r="B11" s="19">
        <v>1</v>
      </c>
      <c r="C11" s="8">
        <v>6</v>
      </c>
      <c r="D11" s="10">
        <v>6.21</v>
      </c>
      <c r="E11" s="10">
        <v>6.3</v>
      </c>
      <c r="F11" s="159">
        <v>6</v>
      </c>
      <c r="G11" s="159">
        <v>6</v>
      </c>
      <c r="H11" s="10">
        <v>6.6</v>
      </c>
      <c r="I11" s="159">
        <v>9.5391999999999992</v>
      </c>
      <c r="J11" s="159">
        <v>11.4</v>
      </c>
      <c r="K11" s="10">
        <v>6.14</v>
      </c>
      <c r="L11" s="10">
        <v>6.43</v>
      </c>
      <c r="M11" s="10">
        <v>6.8</v>
      </c>
      <c r="N11" s="160">
        <v>7.6</v>
      </c>
      <c r="O11" s="10">
        <v>6.5923841023778369</v>
      </c>
      <c r="P11" s="159">
        <v>7.47</v>
      </c>
      <c r="Q11" s="10">
        <v>6.18</v>
      </c>
      <c r="R11" s="10">
        <v>6.03</v>
      </c>
      <c r="S11" s="10">
        <v>6.28</v>
      </c>
      <c r="T11" s="10">
        <v>6.4</v>
      </c>
      <c r="U11" s="10">
        <v>6.47</v>
      </c>
      <c r="V11" s="10">
        <v>6.7279999999999998</v>
      </c>
      <c r="W11" s="160">
        <v>6.37</v>
      </c>
      <c r="X11" s="10">
        <v>6.1</v>
      </c>
      <c r="Y11" s="10">
        <v>7.02</v>
      </c>
      <c r="Z11" s="10">
        <v>6.2</v>
      </c>
      <c r="AA11" s="10">
        <v>6.5</v>
      </c>
      <c r="AB11" s="10">
        <v>6.53</v>
      </c>
      <c r="AC11" s="10">
        <v>6.58</v>
      </c>
      <c r="AD11" s="166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20" t="s">
        <v>285</v>
      </c>
      <c r="C12" s="12"/>
      <c r="D12" s="26">
        <v>6.29</v>
      </c>
      <c r="E12" s="26">
        <v>6.2</v>
      </c>
      <c r="F12" s="26">
        <v>6</v>
      </c>
      <c r="G12" s="26">
        <v>6.833333333333333</v>
      </c>
      <c r="H12" s="26">
        <v>6.6000000000000005</v>
      </c>
      <c r="I12" s="26">
        <v>9.5467666666666684</v>
      </c>
      <c r="J12" s="26">
        <v>11.9</v>
      </c>
      <c r="K12" s="26">
        <v>6.2483333333333322</v>
      </c>
      <c r="L12" s="26">
        <v>6.4116666666666662</v>
      </c>
      <c r="M12" s="26">
        <v>6.7483333333333322</v>
      </c>
      <c r="N12" s="26">
        <v>6.3666666666666663</v>
      </c>
      <c r="O12" s="26">
        <v>6.42898831373022</v>
      </c>
      <c r="P12" s="26">
        <v>7.376666666666666</v>
      </c>
      <c r="Q12" s="26">
        <v>6.085</v>
      </c>
      <c r="R12" s="26">
        <v>6.18</v>
      </c>
      <c r="S12" s="26">
        <v>6.2116666666666669</v>
      </c>
      <c r="T12" s="26">
        <v>6.4283333333333337</v>
      </c>
      <c r="U12" s="26">
        <v>6.4266666666666659</v>
      </c>
      <c r="V12" s="26">
        <v>6.8260000000000005</v>
      </c>
      <c r="W12" s="26">
        <v>5.84</v>
      </c>
      <c r="X12" s="26">
        <v>5.9333333333333336</v>
      </c>
      <c r="Y12" s="26">
        <v>6.6049999999999995</v>
      </c>
      <c r="Z12" s="26">
        <v>6.2</v>
      </c>
      <c r="AA12" s="26">
        <v>6.416666666666667</v>
      </c>
      <c r="AB12" s="26">
        <v>6.2583333333333329</v>
      </c>
      <c r="AC12" s="26">
        <v>6.5399999999999991</v>
      </c>
      <c r="AD12" s="166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3" t="s">
        <v>286</v>
      </c>
      <c r="C13" s="33"/>
      <c r="D13" s="11">
        <v>6.27</v>
      </c>
      <c r="E13" s="11">
        <v>6.3</v>
      </c>
      <c r="F13" s="11">
        <v>6</v>
      </c>
      <c r="G13" s="11">
        <v>7</v>
      </c>
      <c r="H13" s="11">
        <v>6.6</v>
      </c>
      <c r="I13" s="11">
        <v>9.5638000000000005</v>
      </c>
      <c r="J13" s="11">
        <v>11.2</v>
      </c>
      <c r="K13" s="11">
        <v>6.2799999999999994</v>
      </c>
      <c r="L13" s="11">
        <v>6.39</v>
      </c>
      <c r="M13" s="11">
        <v>6.74</v>
      </c>
      <c r="N13" s="11">
        <v>6.1</v>
      </c>
      <c r="O13" s="11">
        <v>6.3208379840203719</v>
      </c>
      <c r="P13" s="11">
        <v>7.46</v>
      </c>
      <c r="Q13" s="11">
        <v>6.08</v>
      </c>
      <c r="R13" s="11">
        <v>6.09</v>
      </c>
      <c r="S13" s="11">
        <v>6.2649999999999997</v>
      </c>
      <c r="T13" s="11">
        <v>6.42</v>
      </c>
      <c r="U13" s="11">
        <v>6.4249999999999998</v>
      </c>
      <c r="V13" s="11">
        <v>6.7934999999999999</v>
      </c>
      <c r="W13" s="11">
        <v>5.7249999999999996</v>
      </c>
      <c r="X13" s="11">
        <v>5.9</v>
      </c>
      <c r="Y13" s="11">
        <v>6.59</v>
      </c>
      <c r="Z13" s="11">
        <v>6.2</v>
      </c>
      <c r="AA13" s="11">
        <v>6.45</v>
      </c>
      <c r="AB13" s="11">
        <v>6.7549999999999999</v>
      </c>
      <c r="AC13" s="11">
        <v>6.5449999999999999</v>
      </c>
      <c r="AD13" s="166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3" t="s">
        <v>287</v>
      </c>
      <c r="C14" s="33"/>
      <c r="D14" s="27">
        <v>8.4380092438916171E-2</v>
      </c>
      <c r="E14" s="27">
        <v>0.15491933384829659</v>
      </c>
      <c r="F14" s="27">
        <v>0</v>
      </c>
      <c r="G14" s="27">
        <v>0.75277265270907845</v>
      </c>
      <c r="H14" s="27">
        <v>8.9442719099991672E-2</v>
      </c>
      <c r="I14" s="27">
        <v>6.2170882788220402E-2</v>
      </c>
      <c r="J14" s="27">
        <v>1.8697593428032218</v>
      </c>
      <c r="K14" s="27">
        <v>8.7730648388500324E-2</v>
      </c>
      <c r="L14" s="27">
        <v>0.13658940905746178</v>
      </c>
      <c r="M14" s="27">
        <v>4.57893728573198E-2</v>
      </c>
      <c r="N14" s="27">
        <v>0.64083279150388861</v>
      </c>
      <c r="O14" s="27">
        <v>0.28387622938745649</v>
      </c>
      <c r="P14" s="27">
        <v>0.18522058920829165</v>
      </c>
      <c r="Q14" s="27">
        <v>8.4557672626438804E-2</v>
      </c>
      <c r="R14" s="27">
        <v>0.20649455198624506</v>
      </c>
      <c r="S14" s="27">
        <v>0.11548448669265775</v>
      </c>
      <c r="T14" s="27">
        <v>0.14702607478493965</v>
      </c>
      <c r="U14" s="27">
        <v>6.5319726474217937E-2</v>
      </c>
      <c r="V14" s="27">
        <v>0.10408650248711417</v>
      </c>
      <c r="W14" s="27">
        <v>0.27099815497526919</v>
      </c>
      <c r="X14" s="27">
        <v>0.15055453054181595</v>
      </c>
      <c r="Y14" s="27">
        <v>0.24985996077803244</v>
      </c>
      <c r="Z14" s="27">
        <v>6.3245553203367638E-2</v>
      </c>
      <c r="AA14" s="27">
        <v>9.8319208025017577E-2</v>
      </c>
      <c r="AB14" s="27">
        <v>1.2058924772410979</v>
      </c>
      <c r="AC14" s="27">
        <v>3.8987177379235981E-2</v>
      </c>
      <c r="AD14" s="233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63"/>
    </row>
    <row r="15" spans="1:66">
      <c r="A15" s="35"/>
      <c r="B15" s="3" t="s">
        <v>86</v>
      </c>
      <c r="C15" s="33"/>
      <c r="D15" s="13">
        <v>1.341495905229192E-2</v>
      </c>
      <c r="E15" s="13">
        <v>2.4986989330370416E-2</v>
      </c>
      <c r="F15" s="13">
        <v>0</v>
      </c>
      <c r="G15" s="13">
        <v>0.1101618516159627</v>
      </c>
      <c r="H15" s="13">
        <v>1.3551927136362373E-2</v>
      </c>
      <c r="I15" s="13">
        <v>6.512244926368131E-3</v>
      </c>
      <c r="J15" s="13">
        <v>0.15712263384901023</v>
      </c>
      <c r="K15" s="13">
        <v>1.4040647914937371E-2</v>
      </c>
      <c r="L15" s="13">
        <v>2.1303261095523024E-2</v>
      </c>
      <c r="M15" s="13">
        <v>6.785286172978979E-3</v>
      </c>
      <c r="N15" s="13">
        <v>0.10065436515767885</v>
      </c>
      <c r="O15" s="13">
        <v>4.4155661129635211E-2</v>
      </c>
      <c r="P15" s="13">
        <v>2.5108981817662676E-2</v>
      </c>
      <c r="Q15" s="13">
        <v>1.389608424427918E-2</v>
      </c>
      <c r="R15" s="13">
        <v>3.3413357926576868E-2</v>
      </c>
      <c r="S15" s="13">
        <v>1.8591546019746351E-2</v>
      </c>
      <c r="T15" s="13">
        <v>2.2871569839503184E-2</v>
      </c>
      <c r="U15" s="13">
        <v>1.0163857853872088E-2</v>
      </c>
      <c r="V15" s="13">
        <v>1.5248535377543827E-2</v>
      </c>
      <c r="W15" s="13">
        <v>4.6403793660148837E-2</v>
      </c>
      <c r="X15" s="13">
        <v>2.5374359080081337E-2</v>
      </c>
      <c r="Y15" s="13">
        <v>3.7828911548528757E-2</v>
      </c>
      <c r="Z15" s="13">
        <v>1.0200895677962523E-2</v>
      </c>
      <c r="AA15" s="13">
        <v>1.5322473977924817E-2</v>
      </c>
      <c r="AB15" s="13">
        <v>0.1926858818494431</v>
      </c>
      <c r="AC15" s="13">
        <v>5.9613421069168171E-3</v>
      </c>
      <c r="AD15" s="166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3" t="s">
        <v>288</v>
      </c>
      <c r="C16" s="33"/>
      <c r="D16" s="13">
        <v>-8.9432920066431221E-3</v>
      </c>
      <c r="E16" s="13">
        <v>-2.3123753647247614E-2</v>
      </c>
      <c r="F16" s="13">
        <v>-5.4635890626368644E-2</v>
      </c>
      <c r="G16" s="13">
        <v>7.6664680119969075E-2</v>
      </c>
      <c r="H16" s="13">
        <v>3.9900520310994558E-2</v>
      </c>
      <c r="I16" s="13">
        <v>0.50419509453853451</v>
      </c>
      <c r="J16" s="13">
        <v>0.87497215025770236</v>
      </c>
      <c r="K16" s="13">
        <v>-1.550832054396023E-2</v>
      </c>
      <c r="L16" s="13">
        <v>1.0226591322322065E-2</v>
      </c>
      <c r="M16" s="13">
        <v>6.3272021903842512E-2</v>
      </c>
      <c r="N16" s="13">
        <v>3.1363605020198193E-3</v>
      </c>
      <c r="O16" s="13">
        <v>1.2955801897175601E-2</v>
      </c>
      <c r="P16" s="13">
        <v>0.16227265224658116</v>
      </c>
      <c r="Q16" s="13">
        <v>-4.1243232410242192E-2</v>
      </c>
      <c r="R16" s="13">
        <v>-2.6274967345159772E-2</v>
      </c>
      <c r="S16" s="13">
        <v>-2.1285545656798854E-2</v>
      </c>
      <c r="T16" s="13">
        <v>1.2852602737249086E-2</v>
      </c>
      <c r="U16" s="13">
        <v>1.2590001595756073E-2</v>
      </c>
      <c r="V16" s="13">
        <v>7.5509235097401373E-2</v>
      </c>
      <c r="W16" s="13">
        <v>-7.9845600209665468E-2</v>
      </c>
      <c r="X16" s="13">
        <v>-6.5139936286075617E-2</v>
      </c>
      <c r="Y16" s="13">
        <v>4.0688323735472487E-2</v>
      </c>
      <c r="Z16" s="13">
        <v>-2.3123753647247614E-2</v>
      </c>
      <c r="AA16" s="13">
        <v>1.1014394746800216E-2</v>
      </c>
      <c r="AB16" s="13">
        <v>-1.393271369500404E-2</v>
      </c>
      <c r="AC16" s="13">
        <v>3.0446879217258083E-2</v>
      </c>
      <c r="AD16" s="166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53" t="s">
        <v>289</v>
      </c>
      <c r="C17" s="54"/>
      <c r="D17" s="52">
        <v>0.43</v>
      </c>
      <c r="E17" s="52">
        <v>0.73</v>
      </c>
      <c r="F17" s="52" t="s">
        <v>290</v>
      </c>
      <c r="G17" s="52" t="s">
        <v>290</v>
      </c>
      <c r="H17" s="52">
        <v>0.64</v>
      </c>
      <c r="I17" s="52">
        <v>10.74</v>
      </c>
      <c r="J17" s="52">
        <v>18.809999999999999</v>
      </c>
      <c r="K17" s="52">
        <v>0.56999999999999995</v>
      </c>
      <c r="L17" s="52">
        <v>0.01</v>
      </c>
      <c r="M17" s="52">
        <v>1.1499999999999999</v>
      </c>
      <c r="N17" s="52">
        <v>0.16</v>
      </c>
      <c r="O17" s="52">
        <v>0.05</v>
      </c>
      <c r="P17" s="52">
        <v>3.3</v>
      </c>
      <c r="Q17" s="52">
        <v>1.1299999999999999</v>
      </c>
      <c r="R17" s="52">
        <v>0.8</v>
      </c>
      <c r="S17" s="52">
        <v>0.69</v>
      </c>
      <c r="T17" s="52">
        <v>0.05</v>
      </c>
      <c r="U17" s="52">
        <v>0.04</v>
      </c>
      <c r="V17" s="52">
        <v>1.41</v>
      </c>
      <c r="W17" s="52">
        <v>1.97</v>
      </c>
      <c r="X17" s="52">
        <v>1.65</v>
      </c>
      <c r="Y17" s="52">
        <v>0.65</v>
      </c>
      <c r="Z17" s="52">
        <v>0.73</v>
      </c>
      <c r="AA17" s="52">
        <v>0.01</v>
      </c>
      <c r="AB17" s="52">
        <v>0.53</v>
      </c>
      <c r="AC17" s="52">
        <v>0.43</v>
      </c>
      <c r="AD17" s="166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B18" s="36" t="s">
        <v>339</v>
      </c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BM18" s="62"/>
    </row>
    <row r="19" spans="1:65">
      <c r="BM19" s="62"/>
    </row>
    <row r="20" spans="1:65" ht="15">
      <c r="B20" s="37" t="s">
        <v>638</v>
      </c>
      <c r="BM20" s="32" t="s">
        <v>66</v>
      </c>
    </row>
    <row r="21" spans="1:65" ht="15">
      <c r="A21" s="28" t="s">
        <v>48</v>
      </c>
      <c r="B21" s="18" t="s">
        <v>115</v>
      </c>
      <c r="C21" s="15" t="s">
        <v>116</v>
      </c>
      <c r="D21" s="16" t="s">
        <v>243</v>
      </c>
      <c r="E21" s="17" t="s">
        <v>243</v>
      </c>
      <c r="F21" s="17" t="s">
        <v>243</v>
      </c>
      <c r="G21" s="17" t="s">
        <v>243</v>
      </c>
      <c r="H21" s="17" t="s">
        <v>243</v>
      </c>
      <c r="I21" s="17" t="s">
        <v>243</v>
      </c>
      <c r="J21" s="17" t="s">
        <v>243</v>
      </c>
      <c r="K21" s="17" t="s">
        <v>243</v>
      </c>
      <c r="L21" s="17" t="s">
        <v>243</v>
      </c>
      <c r="M21" s="17" t="s">
        <v>243</v>
      </c>
      <c r="N21" s="17" t="s">
        <v>243</v>
      </c>
      <c r="O21" s="17" t="s">
        <v>243</v>
      </c>
      <c r="P21" s="17" t="s">
        <v>243</v>
      </c>
      <c r="Q21" s="17" t="s">
        <v>243</v>
      </c>
      <c r="R21" s="17" t="s">
        <v>243</v>
      </c>
      <c r="S21" s="17" t="s">
        <v>243</v>
      </c>
      <c r="T21" s="17" t="s">
        <v>243</v>
      </c>
      <c r="U21" s="17" t="s">
        <v>243</v>
      </c>
      <c r="V21" s="17" t="s">
        <v>243</v>
      </c>
      <c r="W21" s="17" t="s">
        <v>243</v>
      </c>
      <c r="X21" s="17" t="s">
        <v>243</v>
      </c>
      <c r="Y21" s="17" t="s">
        <v>243</v>
      </c>
      <c r="Z21" s="17" t="s">
        <v>243</v>
      </c>
      <c r="AA21" s="17" t="s">
        <v>243</v>
      </c>
      <c r="AB21" s="17" t="s">
        <v>243</v>
      </c>
      <c r="AC21" s="166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1</v>
      </c>
    </row>
    <row r="22" spans="1:65">
      <c r="A22" s="35"/>
      <c r="B22" s="19" t="s">
        <v>244</v>
      </c>
      <c r="C22" s="8" t="s">
        <v>244</v>
      </c>
      <c r="D22" s="164" t="s">
        <v>246</v>
      </c>
      <c r="E22" s="165" t="s">
        <v>248</v>
      </c>
      <c r="F22" s="165" t="s">
        <v>249</v>
      </c>
      <c r="G22" s="165" t="s">
        <v>250</v>
      </c>
      <c r="H22" s="165" t="s">
        <v>251</v>
      </c>
      <c r="I22" s="165" t="s">
        <v>254</v>
      </c>
      <c r="J22" s="165" t="s">
        <v>257</v>
      </c>
      <c r="K22" s="165" t="s">
        <v>258</v>
      </c>
      <c r="L22" s="165" t="s">
        <v>259</v>
      </c>
      <c r="M22" s="165" t="s">
        <v>260</v>
      </c>
      <c r="N22" s="165" t="s">
        <v>307</v>
      </c>
      <c r="O22" s="165" t="s">
        <v>263</v>
      </c>
      <c r="P22" s="165" t="s">
        <v>265</v>
      </c>
      <c r="Q22" s="165" t="s">
        <v>266</v>
      </c>
      <c r="R22" s="165" t="s">
        <v>267</v>
      </c>
      <c r="S22" s="165" t="s">
        <v>268</v>
      </c>
      <c r="T22" s="165" t="s">
        <v>269</v>
      </c>
      <c r="U22" s="165" t="s">
        <v>270</v>
      </c>
      <c r="V22" s="165" t="s">
        <v>271</v>
      </c>
      <c r="W22" s="165" t="s">
        <v>272</v>
      </c>
      <c r="X22" s="165" t="s">
        <v>273</v>
      </c>
      <c r="Y22" s="165" t="s">
        <v>274</v>
      </c>
      <c r="Z22" s="165" t="s">
        <v>275</v>
      </c>
      <c r="AA22" s="165" t="s">
        <v>276</v>
      </c>
      <c r="AB22" s="165" t="s">
        <v>277</v>
      </c>
      <c r="AC22" s="166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 t="s">
        <v>1</v>
      </c>
    </row>
    <row r="23" spans="1:65">
      <c r="A23" s="35"/>
      <c r="B23" s="19"/>
      <c r="C23" s="8"/>
      <c r="D23" s="9" t="s">
        <v>118</v>
      </c>
      <c r="E23" s="10" t="s">
        <v>118</v>
      </c>
      <c r="F23" s="10" t="s">
        <v>118</v>
      </c>
      <c r="G23" s="10" t="s">
        <v>338</v>
      </c>
      <c r="H23" s="10" t="s">
        <v>118</v>
      </c>
      <c r="I23" s="10" t="s">
        <v>337</v>
      </c>
      <c r="J23" s="10" t="s">
        <v>337</v>
      </c>
      <c r="K23" s="10" t="s">
        <v>338</v>
      </c>
      <c r="L23" s="10" t="s">
        <v>337</v>
      </c>
      <c r="M23" s="10" t="s">
        <v>118</v>
      </c>
      <c r="N23" s="10" t="s">
        <v>338</v>
      </c>
      <c r="O23" s="10" t="s">
        <v>337</v>
      </c>
      <c r="P23" s="10" t="s">
        <v>337</v>
      </c>
      <c r="Q23" s="10" t="s">
        <v>337</v>
      </c>
      <c r="R23" s="10" t="s">
        <v>337</v>
      </c>
      <c r="S23" s="10" t="s">
        <v>118</v>
      </c>
      <c r="T23" s="10" t="s">
        <v>118</v>
      </c>
      <c r="U23" s="10" t="s">
        <v>338</v>
      </c>
      <c r="V23" s="10" t="s">
        <v>338</v>
      </c>
      <c r="W23" s="10" t="s">
        <v>338</v>
      </c>
      <c r="X23" s="10" t="s">
        <v>337</v>
      </c>
      <c r="Y23" s="10" t="s">
        <v>338</v>
      </c>
      <c r="Z23" s="10" t="s">
        <v>118</v>
      </c>
      <c r="AA23" s="10" t="s">
        <v>338</v>
      </c>
      <c r="AB23" s="10" t="s">
        <v>338</v>
      </c>
      <c r="AC23" s="166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2</v>
      </c>
    </row>
    <row r="24" spans="1:65">
      <c r="A24" s="35"/>
      <c r="B24" s="19"/>
      <c r="C24" s="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166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3</v>
      </c>
    </row>
    <row r="25" spans="1:65">
      <c r="A25" s="35"/>
      <c r="B25" s="18">
        <v>1</v>
      </c>
      <c r="C25" s="14">
        <v>1</v>
      </c>
      <c r="D25" s="22">
        <v>3.0488999999999997</v>
      </c>
      <c r="E25" s="22">
        <v>2.8940000000000001</v>
      </c>
      <c r="F25" s="23">
        <v>2.92</v>
      </c>
      <c r="G25" s="22">
        <v>2.9669999999999996</v>
      </c>
      <c r="H25" s="168">
        <v>2.1</v>
      </c>
      <c r="I25" s="22">
        <v>2.8797000000000001</v>
      </c>
      <c r="J25" s="23">
        <v>3.02</v>
      </c>
      <c r="K25" s="22">
        <v>2.8</v>
      </c>
      <c r="L25" s="22">
        <v>2.8420000000000001</v>
      </c>
      <c r="M25" s="22">
        <v>2.85</v>
      </c>
      <c r="N25" s="22">
        <v>2.7133099999999999</v>
      </c>
      <c r="O25" s="22">
        <v>2.99</v>
      </c>
      <c r="P25" s="22">
        <v>2.94</v>
      </c>
      <c r="Q25" s="22">
        <v>2.81</v>
      </c>
      <c r="R25" s="22">
        <v>2.81</v>
      </c>
      <c r="S25" s="22">
        <v>2.89</v>
      </c>
      <c r="T25" s="22">
        <v>2.9039999999999999</v>
      </c>
      <c r="U25" s="22">
        <v>2.74</v>
      </c>
      <c r="V25" s="22">
        <v>2.89</v>
      </c>
      <c r="W25" s="22">
        <v>3.1300000000000003</v>
      </c>
      <c r="X25" s="22">
        <v>2.8512</v>
      </c>
      <c r="Y25" s="22">
        <v>3.05</v>
      </c>
      <c r="Z25" s="22">
        <v>2.86</v>
      </c>
      <c r="AA25" s="157">
        <v>1.7323000000000002</v>
      </c>
      <c r="AB25" s="22">
        <v>3.04</v>
      </c>
      <c r="AC25" s="16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>
        <v>1</v>
      </c>
    </row>
    <row r="26" spans="1:65">
      <c r="A26" s="35"/>
      <c r="B26" s="19">
        <v>1</v>
      </c>
      <c r="C26" s="8">
        <v>2</v>
      </c>
      <c r="D26" s="10">
        <v>3.0140000000000002</v>
      </c>
      <c r="E26" s="10">
        <v>2.9119999999999999</v>
      </c>
      <c r="F26" s="25">
        <v>2.88</v>
      </c>
      <c r="G26" s="10">
        <v>2.9819999999999998</v>
      </c>
      <c r="H26" s="161">
        <v>2.06</v>
      </c>
      <c r="I26" s="10">
        <v>2.91</v>
      </c>
      <c r="J26" s="25">
        <v>2.85</v>
      </c>
      <c r="K26" s="10">
        <v>2.77</v>
      </c>
      <c r="L26" s="10">
        <v>2.8370000000000002</v>
      </c>
      <c r="M26" s="10">
        <v>2.87</v>
      </c>
      <c r="N26" s="10">
        <v>2.6510949999999998</v>
      </c>
      <c r="O26" s="10">
        <v>2.99</v>
      </c>
      <c r="P26" s="10">
        <v>2.96</v>
      </c>
      <c r="Q26" s="10">
        <v>2.95</v>
      </c>
      <c r="R26" s="10">
        <v>2.77</v>
      </c>
      <c r="S26" s="10">
        <v>2.82</v>
      </c>
      <c r="T26" s="10">
        <v>2.9300999999999999</v>
      </c>
      <c r="U26" s="10">
        <v>2.77</v>
      </c>
      <c r="V26" s="10">
        <v>2.81</v>
      </c>
      <c r="W26" s="10">
        <v>3.15</v>
      </c>
      <c r="X26" s="10">
        <v>2.9304000000000001</v>
      </c>
      <c r="Y26" s="10">
        <v>3.03</v>
      </c>
      <c r="Z26" s="10">
        <v>2.83</v>
      </c>
      <c r="AA26" s="10">
        <v>3.0530999999999997</v>
      </c>
      <c r="AB26" s="10">
        <v>3.05</v>
      </c>
      <c r="AC26" s="166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 t="e">
        <v>#N/A</v>
      </c>
    </row>
    <row r="27" spans="1:65">
      <c r="A27" s="35"/>
      <c r="B27" s="19">
        <v>1</v>
      </c>
      <c r="C27" s="8">
        <v>3</v>
      </c>
      <c r="D27" s="10">
        <v>3.0047999999999999</v>
      </c>
      <c r="E27" s="10">
        <v>2.9089999999999998</v>
      </c>
      <c r="F27" s="25">
        <v>2.94</v>
      </c>
      <c r="G27" s="10">
        <v>2.9830000000000001</v>
      </c>
      <c r="H27" s="161">
        <v>2.0699999999999998</v>
      </c>
      <c r="I27" s="10">
        <v>2.8940999999999999</v>
      </c>
      <c r="J27" s="25">
        <v>2.94</v>
      </c>
      <c r="K27" s="25">
        <v>2.78</v>
      </c>
      <c r="L27" s="11">
        <v>2.8</v>
      </c>
      <c r="M27" s="11">
        <v>2.8</v>
      </c>
      <c r="N27" s="11">
        <v>2.7258449999999996</v>
      </c>
      <c r="O27" s="11">
        <v>2.99</v>
      </c>
      <c r="P27" s="11">
        <v>2.91</v>
      </c>
      <c r="Q27" s="11">
        <v>2.8</v>
      </c>
      <c r="R27" s="11">
        <v>2.8</v>
      </c>
      <c r="S27" s="11">
        <v>2.85</v>
      </c>
      <c r="T27" s="11">
        <v>2.9521999999999999</v>
      </c>
      <c r="U27" s="11">
        <v>2.8</v>
      </c>
      <c r="V27" s="11">
        <v>2.73</v>
      </c>
      <c r="W27" s="11">
        <v>3.1400000000000006</v>
      </c>
      <c r="X27" s="11">
        <v>2.9502000000000002</v>
      </c>
      <c r="Y27" s="11">
        <v>2.99</v>
      </c>
      <c r="Z27" s="11">
        <v>2.77</v>
      </c>
      <c r="AA27" s="11">
        <v>3.1032999999999999</v>
      </c>
      <c r="AB27" s="11">
        <v>3.1</v>
      </c>
      <c r="AC27" s="16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16</v>
      </c>
    </row>
    <row r="28" spans="1:65">
      <c r="A28" s="35"/>
      <c r="B28" s="19">
        <v>1</v>
      </c>
      <c r="C28" s="8">
        <v>4</v>
      </c>
      <c r="D28" s="10">
        <v>2.9915000000000003</v>
      </c>
      <c r="E28" s="10">
        <v>2.859</v>
      </c>
      <c r="F28" s="25">
        <v>2.89</v>
      </c>
      <c r="G28" s="10">
        <v>2.96</v>
      </c>
      <c r="H28" s="161">
        <v>2.09</v>
      </c>
      <c r="I28" s="10">
        <v>2.8874</v>
      </c>
      <c r="J28" s="25">
        <v>2.97</v>
      </c>
      <c r="K28" s="25">
        <v>2.74</v>
      </c>
      <c r="L28" s="11">
        <v>2.8210000000000002</v>
      </c>
      <c r="M28" s="11">
        <v>2.79</v>
      </c>
      <c r="N28" s="11">
        <v>2.7250975</v>
      </c>
      <c r="O28" s="11">
        <v>3.01</v>
      </c>
      <c r="P28" s="11">
        <v>2.88</v>
      </c>
      <c r="Q28" s="11">
        <v>2.73</v>
      </c>
      <c r="R28" s="11">
        <v>2.83</v>
      </c>
      <c r="S28" s="11">
        <v>2.89</v>
      </c>
      <c r="T28" s="11">
        <v>2.8917999999999999</v>
      </c>
      <c r="U28" s="11">
        <v>2.8</v>
      </c>
      <c r="V28" s="11">
        <v>2.92</v>
      </c>
      <c r="W28" s="11">
        <v>3.1300000000000003</v>
      </c>
      <c r="X28" s="11">
        <v>2.9304000000000001</v>
      </c>
      <c r="Y28" s="11">
        <v>3.03</v>
      </c>
      <c r="Z28" s="11">
        <v>2.76</v>
      </c>
      <c r="AA28" s="11">
        <v>3.0821000000000001</v>
      </c>
      <c r="AB28" s="11">
        <v>3.08</v>
      </c>
      <c r="AC28" s="166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2.9045032030124442</v>
      </c>
    </row>
    <row r="29" spans="1:65">
      <c r="A29" s="35"/>
      <c r="B29" s="19">
        <v>1</v>
      </c>
      <c r="C29" s="8">
        <v>5</v>
      </c>
      <c r="D29" s="10">
        <v>3.0451999999999999</v>
      </c>
      <c r="E29" s="10">
        <v>2.9849999999999999</v>
      </c>
      <c r="F29" s="10">
        <v>2.92</v>
      </c>
      <c r="G29" s="10">
        <v>2.9979999999999998</v>
      </c>
      <c r="H29" s="159">
        <v>2.0499999999999998</v>
      </c>
      <c r="I29" s="10">
        <v>2.8846000000000003</v>
      </c>
      <c r="J29" s="10">
        <v>2.9</v>
      </c>
      <c r="K29" s="10">
        <v>2.79</v>
      </c>
      <c r="L29" s="10">
        <v>2.863</v>
      </c>
      <c r="M29" s="10">
        <v>2.8</v>
      </c>
      <c r="N29" s="10">
        <v>2.5845099999999999</v>
      </c>
      <c r="O29" s="10">
        <v>2.96</v>
      </c>
      <c r="P29" s="10">
        <v>2.86</v>
      </c>
      <c r="Q29" s="10">
        <v>2.94</v>
      </c>
      <c r="R29" s="10">
        <v>2.81</v>
      </c>
      <c r="S29" s="10">
        <v>2.85</v>
      </c>
      <c r="T29" s="10">
        <v>2.8754</v>
      </c>
      <c r="U29" s="10">
        <v>2.76</v>
      </c>
      <c r="V29" s="10">
        <v>2.95</v>
      </c>
      <c r="W29" s="10">
        <v>3.1300000000000003</v>
      </c>
      <c r="X29" s="10">
        <v>2.9304000000000001</v>
      </c>
      <c r="Y29" s="10">
        <v>3</v>
      </c>
      <c r="Z29" s="10">
        <v>2.77</v>
      </c>
      <c r="AA29" s="10">
        <v>2.9510999999999998</v>
      </c>
      <c r="AB29" s="10">
        <v>3.1</v>
      </c>
      <c r="AC29" s="166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2">
        <v>40</v>
      </c>
    </row>
    <row r="30" spans="1:65">
      <c r="A30" s="35"/>
      <c r="B30" s="19">
        <v>1</v>
      </c>
      <c r="C30" s="8">
        <v>6</v>
      </c>
      <c r="D30" s="10">
        <v>3.0337000000000001</v>
      </c>
      <c r="E30" s="10">
        <v>2.964</v>
      </c>
      <c r="F30" s="10">
        <v>2.9</v>
      </c>
      <c r="G30" s="10">
        <v>2.988</v>
      </c>
      <c r="H30" s="159">
        <v>2.0299999999999998</v>
      </c>
      <c r="I30" s="10">
        <v>2.8730000000000002</v>
      </c>
      <c r="J30" s="10">
        <v>2.95</v>
      </c>
      <c r="K30" s="10">
        <v>2.74</v>
      </c>
      <c r="L30" s="10">
        <v>2.831</v>
      </c>
      <c r="M30" s="10">
        <v>2.9</v>
      </c>
      <c r="N30" s="10">
        <v>2.5955499999999998</v>
      </c>
      <c r="O30" s="10">
        <v>2.96</v>
      </c>
      <c r="P30" s="10">
        <v>2.84</v>
      </c>
      <c r="Q30" s="10">
        <v>2.81</v>
      </c>
      <c r="R30" s="10">
        <v>2.86</v>
      </c>
      <c r="S30" s="10">
        <v>2.84</v>
      </c>
      <c r="T30" s="10">
        <v>2.9140999999999999</v>
      </c>
      <c r="U30" s="10">
        <v>2.73</v>
      </c>
      <c r="V30" s="10">
        <v>3.19</v>
      </c>
      <c r="W30" s="10">
        <v>3.09</v>
      </c>
      <c r="X30" s="160">
        <v>2.7917999999999998</v>
      </c>
      <c r="Y30" s="10">
        <v>2.99</v>
      </c>
      <c r="Z30" s="10">
        <v>2.8000000000000003</v>
      </c>
      <c r="AA30" s="10">
        <v>2.9375</v>
      </c>
      <c r="AB30" s="10">
        <v>3.09</v>
      </c>
      <c r="AC30" s="166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2"/>
    </row>
    <row r="31" spans="1:65">
      <c r="A31" s="35"/>
      <c r="B31" s="20" t="s">
        <v>285</v>
      </c>
      <c r="C31" s="12"/>
      <c r="D31" s="26">
        <v>3.0230166666666669</v>
      </c>
      <c r="E31" s="26">
        <v>2.9205000000000001</v>
      </c>
      <c r="F31" s="26">
        <v>2.9083333333333332</v>
      </c>
      <c r="G31" s="26">
        <v>2.9796666666666667</v>
      </c>
      <c r="H31" s="26">
        <v>2.0666666666666669</v>
      </c>
      <c r="I31" s="26">
        <v>2.8881333333333337</v>
      </c>
      <c r="J31" s="26">
        <v>2.9383333333333339</v>
      </c>
      <c r="K31" s="26">
        <v>2.7699999999999996</v>
      </c>
      <c r="L31" s="26">
        <v>2.8323333333333331</v>
      </c>
      <c r="M31" s="26">
        <v>2.8349999999999995</v>
      </c>
      <c r="N31" s="26">
        <v>2.6659012499999997</v>
      </c>
      <c r="O31" s="26">
        <v>2.9833333333333338</v>
      </c>
      <c r="P31" s="26">
        <v>2.8983333333333334</v>
      </c>
      <c r="Q31" s="26">
        <v>2.84</v>
      </c>
      <c r="R31" s="26">
        <v>2.813333333333333</v>
      </c>
      <c r="S31" s="26">
        <v>2.8566666666666669</v>
      </c>
      <c r="T31" s="26">
        <v>2.9112666666666667</v>
      </c>
      <c r="U31" s="26">
        <v>2.7666666666666662</v>
      </c>
      <c r="V31" s="26">
        <v>2.9150000000000005</v>
      </c>
      <c r="W31" s="26">
        <v>3.1283333333333339</v>
      </c>
      <c r="X31" s="26">
        <v>2.8973999999999998</v>
      </c>
      <c r="Y31" s="26">
        <v>3.0150000000000001</v>
      </c>
      <c r="Z31" s="26">
        <v>2.7983333333333333</v>
      </c>
      <c r="AA31" s="26">
        <v>2.8099000000000003</v>
      </c>
      <c r="AB31" s="26">
        <v>3.0766666666666667</v>
      </c>
      <c r="AC31" s="166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2"/>
    </row>
    <row r="32" spans="1:65">
      <c r="A32" s="35"/>
      <c r="B32" s="3" t="s">
        <v>286</v>
      </c>
      <c r="C32" s="33"/>
      <c r="D32" s="11">
        <v>3.0238500000000004</v>
      </c>
      <c r="E32" s="11">
        <v>2.9104999999999999</v>
      </c>
      <c r="F32" s="11">
        <v>2.91</v>
      </c>
      <c r="G32" s="11">
        <v>2.9824999999999999</v>
      </c>
      <c r="H32" s="11">
        <v>2.0649999999999999</v>
      </c>
      <c r="I32" s="11">
        <v>2.8860000000000001</v>
      </c>
      <c r="J32" s="11">
        <v>2.9450000000000003</v>
      </c>
      <c r="K32" s="11">
        <v>2.7749999999999999</v>
      </c>
      <c r="L32" s="11">
        <v>2.8340000000000001</v>
      </c>
      <c r="M32" s="11">
        <v>2.8250000000000002</v>
      </c>
      <c r="N32" s="11">
        <v>2.6822024999999998</v>
      </c>
      <c r="O32" s="11">
        <v>2.99</v>
      </c>
      <c r="P32" s="11">
        <v>2.895</v>
      </c>
      <c r="Q32" s="11">
        <v>2.81</v>
      </c>
      <c r="R32" s="11">
        <v>2.81</v>
      </c>
      <c r="S32" s="11">
        <v>2.85</v>
      </c>
      <c r="T32" s="11">
        <v>2.9090499999999997</v>
      </c>
      <c r="U32" s="11">
        <v>2.7649999999999997</v>
      </c>
      <c r="V32" s="11">
        <v>2.9050000000000002</v>
      </c>
      <c r="W32" s="11">
        <v>3.1300000000000003</v>
      </c>
      <c r="X32" s="11">
        <v>2.9304000000000001</v>
      </c>
      <c r="Y32" s="11">
        <v>3.0149999999999997</v>
      </c>
      <c r="Z32" s="11">
        <v>2.7850000000000001</v>
      </c>
      <c r="AA32" s="11">
        <v>3.0020999999999995</v>
      </c>
      <c r="AB32" s="11">
        <v>3.085</v>
      </c>
      <c r="AC32" s="166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2"/>
    </row>
    <row r="33" spans="1:65">
      <c r="A33" s="35"/>
      <c r="B33" s="3" t="s">
        <v>287</v>
      </c>
      <c r="C33" s="33"/>
      <c r="D33" s="27">
        <v>2.3163023694385405E-2</v>
      </c>
      <c r="E33" s="27">
        <v>4.6349757280917836E-2</v>
      </c>
      <c r="F33" s="27">
        <v>2.228601953392902E-2</v>
      </c>
      <c r="G33" s="27">
        <v>1.3923601066773889E-2</v>
      </c>
      <c r="H33" s="27">
        <v>2.5819888974716182E-2</v>
      </c>
      <c r="I33" s="27">
        <v>1.2860119232210308E-2</v>
      </c>
      <c r="J33" s="27">
        <v>5.8452259722500614E-2</v>
      </c>
      <c r="K33" s="27">
        <v>2.5298221281346882E-2</v>
      </c>
      <c r="L33" s="27">
        <v>2.1125024654818008E-2</v>
      </c>
      <c r="M33" s="27">
        <v>4.5055521304275287E-2</v>
      </c>
      <c r="N33" s="27">
        <v>6.5020147257407832E-2</v>
      </c>
      <c r="O33" s="27">
        <v>1.9663841605003504E-2</v>
      </c>
      <c r="P33" s="27">
        <v>4.6654760385909939E-2</v>
      </c>
      <c r="Q33" s="27">
        <v>8.6717933554715243E-2</v>
      </c>
      <c r="R33" s="27">
        <v>3.0110906108363217E-2</v>
      </c>
      <c r="S33" s="27">
        <v>2.804757862395028E-2</v>
      </c>
      <c r="T33" s="27">
        <v>2.7409609020682263E-2</v>
      </c>
      <c r="U33" s="27">
        <v>2.9439202887759384E-2</v>
      </c>
      <c r="V33" s="27">
        <v>0.15668439615992397</v>
      </c>
      <c r="W33" s="27">
        <v>2.0412414523193267E-2</v>
      </c>
      <c r="X33" s="27">
        <v>6.2194276263977978E-2</v>
      </c>
      <c r="Y33" s="27">
        <v>2.5099800796022087E-2</v>
      </c>
      <c r="Z33" s="27">
        <v>3.9707262140150981E-2</v>
      </c>
      <c r="AA33" s="27">
        <v>0.53230885771326331</v>
      </c>
      <c r="AB33" s="27">
        <v>2.5819888974716158E-2</v>
      </c>
      <c r="AC33" s="233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63"/>
    </row>
    <row r="34" spans="1:65">
      <c r="A34" s="35"/>
      <c r="B34" s="3" t="s">
        <v>86</v>
      </c>
      <c r="C34" s="33"/>
      <c r="D34" s="13">
        <v>7.6622216310590647E-3</v>
      </c>
      <c r="E34" s="13">
        <v>1.5870486999115849E-2</v>
      </c>
      <c r="F34" s="13">
        <v>7.6628147394598349E-3</v>
      </c>
      <c r="G34" s="13">
        <v>4.6728720438887648E-3</v>
      </c>
      <c r="H34" s="13">
        <v>1.2493494665185248E-2</v>
      </c>
      <c r="I34" s="13">
        <v>4.452744298119999E-3</v>
      </c>
      <c r="J34" s="13">
        <v>1.9892998203913988E-2</v>
      </c>
      <c r="K34" s="13">
        <v>9.1329318705223421E-3</v>
      </c>
      <c r="L34" s="13">
        <v>7.4585234746915412E-3</v>
      </c>
      <c r="M34" s="13">
        <v>1.5892600107328146E-2</v>
      </c>
      <c r="N34" s="13">
        <v>2.43895557862122E-2</v>
      </c>
      <c r="O34" s="13">
        <v>6.591231822906201E-3</v>
      </c>
      <c r="P34" s="13">
        <v>1.6097099615610098E-2</v>
      </c>
      <c r="Q34" s="13">
        <v>3.0534483646026494E-2</v>
      </c>
      <c r="R34" s="13">
        <v>1.0702928711503515E-2</v>
      </c>
      <c r="S34" s="13">
        <v>9.8182888998659089E-3</v>
      </c>
      <c r="T34" s="13">
        <v>9.4150114568740742E-3</v>
      </c>
      <c r="U34" s="13">
        <v>1.0640675742563634E-2</v>
      </c>
      <c r="V34" s="13">
        <v>5.3751079300145437E-2</v>
      </c>
      <c r="W34" s="13">
        <v>6.5250126339456357E-3</v>
      </c>
      <c r="X34" s="13">
        <v>2.1465547133284319E-2</v>
      </c>
      <c r="Y34" s="13">
        <v>8.3249753883987022E-3</v>
      </c>
      <c r="Z34" s="13">
        <v>1.4189611247224889E-2</v>
      </c>
      <c r="AA34" s="13">
        <v>0.18944049884809538</v>
      </c>
      <c r="AB34" s="13">
        <v>8.3921632637213948E-3</v>
      </c>
      <c r="AC34" s="166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2"/>
    </row>
    <row r="35" spans="1:65">
      <c r="A35" s="35"/>
      <c r="B35" s="3" t="s">
        <v>288</v>
      </c>
      <c r="C35" s="33"/>
      <c r="D35" s="13">
        <v>4.0803350993486642E-2</v>
      </c>
      <c r="E35" s="13">
        <v>5.5075845573056004E-3</v>
      </c>
      <c r="F35" s="13">
        <v>1.3186868986463374E-3</v>
      </c>
      <c r="G35" s="13">
        <v>2.5878251253524498E-2</v>
      </c>
      <c r="H35" s="13">
        <v>-0.28846121962503057</v>
      </c>
      <c r="I35" s="13">
        <v>-5.6360308579217477E-3</v>
      </c>
      <c r="J35" s="13">
        <v>1.1647475646025196E-2</v>
      </c>
      <c r="K35" s="13">
        <v>-4.6308505658710586E-2</v>
      </c>
      <c r="L35" s="13">
        <v>-2.4847577928046038E-2</v>
      </c>
      <c r="M35" s="13">
        <v>-2.3929463372723614E-2</v>
      </c>
      <c r="N35" s="13">
        <v>-8.2148972245916441E-2</v>
      </c>
      <c r="O35" s="13">
        <v>2.714065876709304E-2</v>
      </c>
      <c r="P35" s="13">
        <v>-2.1242426838130601E-3</v>
      </c>
      <c r="Q35" s="13">
        <v>-2.2207998581493693E-2</v>
      </c>
      <c r="R35" s="13">
        <v>-3.138914413471916E-2</v>
      </c>
      <c r="S35" s="13">
        <v>-1.6469782610727735E-2</v>
      </c>
      <c r="T35" s="13">
        <v>2.3286129095012598E-3</v>
      </c>
      <c r="U35" s="13">
        <v>-4.7456148852863755E-2</v>
      </c>
      <c r="V35" s="13">
        <v>3.6139732869528984E-3</v>
      </c>
      <c r="W35" s="13">
        <v>7.7063137712756191E-2</v>
      </c>
      <c r="X35" s="13">
        <v>-2.4455827781760808E-3</v>
      </c>
      <c r="Y35" s="13">
        <v>3.8043269111548206E-2</v>
      </c>
      <c r="Z35" s="13">
        <v>-3.6553538508408367E-2</v>
      </c>
      <c r="AA35" s="13">
        <v>-3.2571216624696753E-2</v>
      </c>
      <c r="AB35" s="13">
        <v>5.9274668203381786E-2</v>
      </c>
      <c r="AC35" s="166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2"/>
    </row>
    <row r="36" spans="1:65">
      <c r="A36" s="35"/>
      <c r="B36" s="53" t="s">
        <v>289</v>
      </c>
      <c r="C36" s="54"/>
      <c r="D36" s="52">
        <v>1.03</v>
      </c>
      <c r="E36" s="52">
        <v>0.19</v>
      </c>
      <c r="F36" s="52">
        <v>0.09</v>
      </c>
      <c r="G36" s="52">
        <v>0.67</v>
      </c>
      <c r="H36" s="52">
        <v>6.81</v>
      </c>
      <c r="I36" s="52">
        <v>0.08</v>
      </c>
      <c r="J36" s="52">
        <v>0.34</v>
      </c>
      <c r="K36" s="52">
        <v>1.04</v>
      </c>
      <c r="L36" s="52">
        <v>0.53</v>
      </c>
      <c r="M36" s="52">
        <v>0.51</v>
      </c>
      <c r="N36" s="52">
        <v>1.9</v>
      </c>
      <c r="O36" s="52">
        <v>0.7</v>
      </c>
      <c r="P36" s="52">
        <v>0.01</v>
      </c>
      <c r="Q36" s="52">
        <v>0.47</v>
      </c>
      <c r="R36" s="52">
        <v>0.69</v>
      </c>
      <c r="S36" s="52">
        <v>0.33</v>
      </c>
      <c r="T36" s="52">
        <v>0.11</v>
      </c>
      <c r="U36" s="52">
        <v>1.07</v>
      </c>
      <c r="V36" s="52">
        <v>0.14000000000000001</v>
      </c>
      <c r="W36" s="52">
        <v>1.89</v>
      </c>
      <c r="X36" s="52">
        <v>0</v>
      </c>
      <c r="Y36" s="52">
        <v>0.96</v>
      </c>
      <c r="Z36" s="52">
        <v>0.81</v>
      </c>
      <c r="AA36" s="52">
        <v>0.72</v>
      </c>
      <c r="AB36" s="52">
        <v>1.47</v>
      </c>
      <c r="AC36" s="166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2"/>
    </row>
    <row r="37" spans="1:65">
      <c r="B37" s="36"/>
      <c r="C37" s="2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BM37" s="62"/>
    </row>
    <row r="38" spans="1:65" ht="15">
      <c r="B38" s="37" t="s">
        <v>639</v>
      </c>
      <c r="BM38" s="32" t="s">
        <v>66</v>
      </c>
    </row>
    <row r="39" spans="1:65" ht="15">
      <c r="A39" s="28" t="s">
        <v>7</v>
      </c>
      <c r="B39" s="18" t="s">
        <v>115</v>
      </c>
      <c r="C39" s="15" t="s">
        <v>116</v>
      </c>
      <c r="D39" s="16" t="s">
        <v>243</v>
      </c>
      <c r="E39" s="17" t="s">
        <v>243</v>
      </c>
      <c r="F39" s="17" t="s">
        <v>243</v>
      </c>
      <c r="G39" s="17" t="s">
        <v>243</v>
      </c>
      <c r="H39" s="17" t="s">
        <v>243</v>
      </c>
      <c r="I39" s="17" t="s">
        <v>243</v>
      </c>
      <c r="J39" s="17" t="s">
        <v>243</v>
      </c>
      <c r="K39" s="17" t="s">
        <v>243</v>
      </c>
      <c r="L39" s="17" t="s">
        <v>243</v>
      </c>
      <c r="M39" s="17" t="s">
        <v>243</v>
      </c>
      <c r="N39" s="17" t="s">
        <v>243</v>
      </c>
      <c r="O39" s="17" t="s">
        <v>243</v>
      </c>
      <c r="P39" s="17" t="s">
        <v>243</v>
      </c>
      <c r="Q39" s="17" t="s">
        <v>243</v>
      </c>
      <c r="R39" s="17" t="s">
        <v>243</v>
      </c>
      <c r="S39" s="17" t="s">
        <v>243</v>
      </c>
      <c r="T39" s="17" t="s">
        <v>243</v>
      </c>
      <c r="U39" s="17" t="s">
        <v>243</v>
      </c>
      <c r="V39" s="17" t="s">
        <v>243</v>
      </c>
      <c r="W39" s="17" t="s">
        <v>243</v>
      </c>
      <c r="X39" s="17" t="s">
        <v>243</v>
      </c>
      <c r="Y39" s="17" t="s">
        <v>243</v>
      </c>
      <c r="Z39" s="17" t="s">
        <v>243</v>
      </c>
      <c r="AA39" s="17" t="s">
        <v>243</v>
      </c>
      <c r="AB39" s="166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>
        <v>1</v>
      </c>
    </row>
    <row r="40" spans="1:65">
      <c r="A40" s="35"/>
      <c r="B40" s="19" t="s">
        <v>244</v>
      </c>
      <c r="C40" s="8" t="s">
        <v>244</v>
      </c>
      <c r="D40" s="164" t="s">
        <v>246</v>
      </c>
      <c r="E40" s="165" t="s">
        <v>248</v>
      </c>
      <c r="F40" s="165" t="s">
        <v>249</v>
      </c>
      <c r="G40" s="165" t="s">
        <v>250</v>
      </c>
      <c r="H40" s="165" t="s">
        <v>251</v>
      </c>
      <c r="I40" s="165" t="s">
        <v>254</v>
      </c>
      <c r="J40" s="165" t="s">
        <v>257</v>
      </c>
      <c r="K40" s="165" t="s">
        <v>258</v>
      </c>
      <c r="L40" s="165" t="s">
        <v>260</v>
      </c>
      <c r="M40" s="165" t="s">
        <v>307</v>
      </c>
      <c r="N40" s="165" t="s">
        <v>263</v>
      </c>
      <c r="O40" s="165" t="s">
        <v>265</v>
      </c>
      <c r="P40" s="165" t="s">
        <v>266</v>
      </c>
      <c r="Q40" s="165" t="s">
        <v>267</v>
      </c>
      <c r="R40" s="165" t="s">
        <v>268</v>
      </c>
      <c r="S40" s="165" t="s">
        <v>269</v>
      </c>
      <c r="T40" s="165" t="s">
        <v>270</v>
      </c>
      <c r="U40" s="165" t="s">
        <v>271</v>
      </c>
      <c r="V40" s="165" t="s">
        <v>272</v>
      </c>
      <c r="W40" s="165" t="s">
        <v>273</v>
      </c>
      <c r="X40" s="165" t="s">
        <v>274</v>
      </c>
      <c r="Y40" s="165" t="s">
        <v>275</v>
      </c>
      <c r="Z40" s="165" t="s">
        <v>276</v>
      </c>
      <c r="AA40" s="165" t="s">
        <v>277</v>
      </c>
      <c r="AB40" s="166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 t="s">
        <v>3</v>
      </c>
    </row>
    <row r="41" spans="1:65">
      <c r="A41" s="35"/>
      <c r="B41" s="19"/>
      <c r="C41" s="8"/>
      <c r="D41" s="9" t="s">
        <v>337</v>
      </c>
      <c r="E41" s="10" t="s">
        <v>118</v>
      </c>
      <c r="F41" s="10" t="s">
        <v>337</v>
      </c>
      <c r="G41" s="10" t="s">
        <v>338</v>
      </c>
      <c r="H41" s="10" t="s">
        <v>118</v>
      </c>
      <c r="I41" s="10" t="s">
        <v>118</v>
      </c>
      <c r="J41" s="10" t="s">
        <v>337</v>
      </c>
      <c r="K41" s="10" t="s">
        <v>337</v>
      </c>
      <c r="L41" s="10" t="s">
        <v>337</v>
      </c>
      <c r="M41" s="10" t="s">
        <v>338</v>
      </c>
      <c r="N41" s="10" t="s">
        <v>337</v>
      </c>
      <c r="O41" s="10" t="s">
        <v>337</v>
      </c>
      <c r="P41" s="10" t="s">
        <v>337</v>
      </c>
      <c r="Q41" s="10" t="s">
        <v>337</v>
      </c>
      <c r="R41" s="10" t="s">
        <v>337</v>
      </c>
      <c r="S41" s="10" t="s">
        <v>337</v>
      </c>
      <c r="T41" s="10" t="s">
        <v>338</v>
      </c>
      <c r="U41" s="10" t="s">
        <v>338</v>
      </c>
      <c r="V41" s="10" t="s">
        <v>338</v>
      </c>
      <c r="W41" s="10" t="s">
        <v>337</v>
      </c>
      <c r="X41" s="10" t="s">
        <v>338</v>
      </c>
      <c r="Y41" s="10" t="s">
        <v>337</v>
      </c>
      <c r="Z41" s="10" t="s">
        <v>338</v>
      </c>
      <c r="AA41" s="10" t="s">
        <v>338</v>
      </c>
      <c r="AB41" s="166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9"/>
      <c r="C42" s="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166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2">
        <v>1</v>
      </c>
    </row>
    <row r="43" spans="1:65">
      <c r="A43" s="35"/>
      <c r="B43" s="18">
        <v>1</v>
      </c>
      <c r="C43" s="14">
        <v>1</v>
      </c>
      <c r="D43" s="243">
        <v>54.9</v>
      </c>
      <c r="E43" s="243">
        <v>52</v>
      </c>
      <c r="F43" s="251">
        <v>55</v>
      </c>
      <c r="G43" s="265">
        <v>50</v>
      </c>
      <c r="H43" s="251">
        <v>59</v>
      </c>
      <c r="I43" s="243">
        <v>54.14</v>
      </c>
      <c r="J43" s="251">
        <v>56.8</v>
      </c>
      <c r="K43" s="243">
        <v>54</v>
      </c>
      <c r="L43" s="243">
        <v>56</v>
      </c>
      <c r="M43" s="265">
        <v>94.732127558268814</v>
      </c>
      <c r="N43" s="243">
        <v>60.5</v>
      </c>
      <c r="O43" s="243">
        <v>56.2</v>
      </c>
      <c r="P43" s="243">
        <v>55.3</v>
      </c>
      <c r="Q43" s="243">
        <v>56</v>
      </c>
      <c r="R43" s="243">
        <v>53.9</v>
      </c>
      <c r="S43" s="243">
        <v>54.4</v>
      </c>
      <c r="T43" s="243">
        <v>52.2</v>
      </c>
      <c r="U43" s="243">
        <v>50.3</v>
      </c>
      <c r="V43" s="265">
        <v>22.7</v>
      </c>
      <c r="W43" s="243">
        <v>54.5</v>
      </c>
      <c r="X43" s="243">
        <v>57</v>
      </c>
      <c r="Y43" s="243">
        <v>54</v>
      </c>
      <c r="Z43" s="279">
        <v>12.1</v>
      </c>
      <c r="AA43" s="243">
        <v>54</v>
      </c>
      <c r="AB43" s="244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6">
        <v>1</v>
      </c>
    </row>
    <row r="44" spans="1:65">
      <c r="A44" s="35"/>
      <c r="B44" s="19">
        <v>1</v>
      </c>
      <c r="C44" s="8">
        <v>2</v>
      </c>
      <c r="D44" s="247">
        <v>54</v>
      </c>
      <c r="E44" s="247">
        <v>55</v>
      </c>
      <c r="F44" s="252">
        <v>53</v>
      </c>
      <c r="G44" s="266" t="s">
        <v>105</v>
      </c>
      <c r="H44" s="252">
        <v>58</v>
      </c>
      <c r="I44" s="269">
        <v>52.19</v>
      </c>
      <c r="J44" s="252">
        <v>57</v>
      </c>
      <c r="K44" s="247">
        <v>53</v>
      </c>
      <c r="L44" s="247">
        <v>56</v>
      </c>
      <c r="M44" s="266">
        <v>93.884316206698699</v>
      </c>
      <c r="N44" s="247">
        <v>56.5</v>
      </c>
      <c r="O44" s="247">
        <v>56.4</v>
      </c>
      <c r="P44" s="247">
        <v>58</v>
      </c>
      <c r="Q44" s="247">
        <v>57.5</v>
      </c>
      <c r="R44" s="247">
        <v>53.8</v>
      </c>
      <c r="S44" s="247">
        <v>55.3</v>
      </c>
      <c r="T44" s="247">
        <v>51.2</v>
      </c>
      <c r="U44" s="247">
        <v>50.5</v>
      </c>
      <c r="V44" s="269">
        <v>20.7</v>
      </c>
      <c r="W44" s="247">
        <v>56.2</v>
      </c>
      <c r="X44" s="247">
        <v>55</v>
      </c>
      <c r="Y44" s="247">
        <v>55</v>
      </c>
      <c r="Z44" s="266">
        <v>14.4</v>
      </c>
      <c r="AA44" s="247">
        <v>55</v>
      </c>
      <c r="AB44" s="244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5"/>
      <c r="BD44" s="245"/>
      <c r="BE44" s="245"/>
      <c r="BF44" s="245"/>
      <c r="BG44" s="245"/>
      <c r="BH44" s="245"/>
      <c r="BI44" s="245"/>
      <c r="BJ44" s="245"/>
      <c r="BK44" s="245"/>
      <c r="BL44" s="245"/>
      <c r="BM44" s="246">
        <v>4</v>
      </c>
    </row>
    <row r="45" spans="1:65">
      <c r="A45" s="35"/>
      <c r="B45" s="19">
        <v>1</v>
      </c>
      <c r="C45" s="8">
        <v>3</v>
      </c>
      <c r="D45" s="247">
        <v>54.6</v>
      </c>
      <c r="E45" s="247">
        <v>54</v>
      </c>
      <c r="F45" s="252">
        <v>55</v>
      </c>
      <c r="G45" s="266">
        <v>50</v>
      </c>
      <c r="H45" s="252">
        <v>58</v>
      </c>
      <c r="I45" s="247">
        <v>53.94</v>
      </c>
      <c r="J45" s="252">
        <v>56</v>
      </c>
      <c r="K45" s="252">
        <v>53</v>
      </c>
      <c r="L45" s="250">
        <v>57</v>
      </c>
      <c r="M45" s="276">
        <v>95.570377441688194</v>
      </c>
      <c r="N45" s="250">
        <v>57.7</v>
      </c>
      <c r="O45" s="250">
        <v>56.3</v>
      </c>
      <c r="P45" s="250">
        <v>55.1</v>
      </c>
      <c r="Q45" s="250">
        <v>57.9</v>
      </c>
      <c r="R45" s="250">
        <v>56.7</v>
      </c>
      <c r="S45" s="250">
        <v>56</v>
      </c>
      <c r="T45" s="250">
        <v>52</v>
      </c>
      <c r="U45" s="250">
        <v>51.6</v>
      </c>
      <c r="V45" s="276">
        <v>22.9</v>
      </c>
      <c r="W45" s="250">
        <v>53.7</v>
      </c>
      <c r="X45" s="250">
        <v>55</v>
      </c>
      <c r="Y45" s="250">
        <v>55</v>
      </c>
      <c r="Z45" s="276">
        <v>14.4</v>
      </c>
      <c r="AA45" s="250">
        <v>56</v>
      </c>
      <c r="AB45" s="244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6">
        <v>16</v>
      </c>
    </row>
    <row r="46" spans="1:65">
      <c r="A46" s="35"/>
      <c r="B46" s="19">
        <v>1</v>
      </c>
      <c r="C46" s="8">
        <v>4</v>
      </c>
      <c r="D46" s="247">
        <v>54.4</v>
      </c>
      <c r="E46" s="247">
        <v>53</v>
      </c>
      <c r="F46" s="252">
        <v>55</v>
      </c>
      <c r="G46" s="266">
        <v>50</v>
      </c>
      <c r="H46" s="252">
        <v>59</v>
      </c>
      <c r="I46" s="247">
        <v>54.18</v>
      </c>
      <c r="J46" s="278">
        <v>60.5</v>
      </c>
      <c r="K46" s="252">
        <v>49</v>
      </c>
      <c r="L46" s="250">
        <v>57</v>
      </c>
      <c r="M46" s="276">
        <v>94.149424381416196</v>
      </c>
      <c r="N46" s="250">
        <v>59.1</v>
      </c>
      <c r="O46" s="250">
        <v>57.4</v>
      </c>
      <c r="P46" s="250">
        <v>53.9</v>
      </c>
      <c r="Q46" s="250">
        <v>57.5</v>
      </c>
      <c r="R46" s="250">
        <v>57.1</v>
      </c>
      <c r="S46" s="250">
        <v>54.6</v>
      </c>
      <c r="T46" s="250">
        <v>51.9</v>
      </c>
      <c r="U46" s="250">
        <v>50.5</v>
      </c>
      <c r="V46" s="276">
        <v>22.3</v>
      </c>
      <c r="W46" s="250">
        <v>55.4</v>
      </c>
      <c r="X46" s="250">
        <v>56</v>
      </c>
      <c r="Y46" s="250">
        <v>54</v>
      </c>
      <c r="Z46" s="276">
        <v>14.8</v>
      </c>
      <c r="AA46" s="250">
        <v>57</v>
      </c>
      <c r="AB46" s="244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5"/>
      <c r="BD46" s="245"/>
      <c r="BE46" s="245"/>
      <c r="BF46" s="245"/>
      <c r="BG46" s="245"/>
      <c r="BH46" s="245"/>
      <c r="BI46" s="245"/>
      <c r="BJ46" s="245"/>
      <c r="BK46" s="245"/>
      <c r="BL46" s="245"/>
      <c r="BM46" s="246">
        <v>55.024933333333344</v>
      </c>
    </row>
    <row r="47" spans="1:65">
      <c r="A47" s="35"/>
      <c r="B47" s="19">
        <v>1</v>
      </c>
      <c r="C47" s="8">
        <v>5</v>
      </c>
      <c r="D47" s="247">
        <v>55.5</v>
      </c>
      <c r="E47" s="247">
        <v>51</v>
      </c>
      <c r="F47" s="247">
        <v>54</v>
      </c>
      <c r="G47" s="266" t="s">
        <v>105</v>
      </c>
      <c r="H47" s="247">
        <v>58</v>
      </c>
      <c r="I47" s="247">
        <v>55.03</v>
      </c>
      <c r="J47" s="247">
        <v>58.8</v>
      </c>
      <c r="K47" s="247">
        <v>51</v>
      </c>
      <c r="L47" s="247">
        <v>58</v>
      </c>
      <c r="M47" s="266">
        <v>95.934914015480402</v>
      </c>
      <c r="N47" s="247">
        <v>58.6</v>
      </c>
      <c r="O47" s="247">
        <v>56.8</v>
      </c>
      <c r="P47" s="247">
        <v>58.6</v>
      </c>
      <c r="Q47" s="247">
        <v>55.5</v>
      </c>
      <c r="R47" s="247">
        <v>53.1</v>
      </c>
      <c r="S47" s="247">
        <v>53.6</v>
      </c>
      <c r="T47" s="247">
        <v>50.1</v>
      </c>
      <c r="U47" s="247">
        <v>52.1</v>
      </c>
      <c r="V47" s="266">
        <v>22</v>
      </c>
      <c r="W47" s="247">
        <v>55.9</v>
      </c>
      <c r="X47" s="247">
        <v>56</v>
      </c>
      <c r="Y47" s="247">
        <v>55</v>
      </c>
      <c r="Z47" s="266">
        <v>14.8</v>
      </c>
      <c r="AA47" s="247">
        <v>56</v>
      </c>
      <c r="AB47" s="244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245"/>
      <c r="BG47" s="245"/>
      <c r="BH47" s="245"/>
      <c r="BI47" s="245"/>
      <c r="BJ47" s="245"/>
      <c r="BK47" s="245"/>
      <c r="BL47" s="245"/>
      <c r="BM47" s="246">
        <v>41</v>
      </c>
    </row>
    <row r="48" spans="1:65">
      <c r="A48" s="35"/>
      <c r="B48" s="19">
        <v>1</v>
      </c>
      <c r="C48" s="8">
        <v>6</v>
      </c>
      <c r="D48" s="247">
        <v>55.3</v>
      </c>
      <c r="E48" s="247">
        <v>51</v>
      </c>
      <c r="F48" s="247">
        <v>54</v>
      </c>
      <c r="G48" s="266" t="s">
        <v>105</v>
      </c>
      <c r="H48" s="247">
        <v>58</v>
      </c>
      <c r="I48" s="247">
        <v>53.77</v>
      </c>
      <c r="J48" s="247">
        <v>57</v>
      </c>
      <c r="K48" s="247">
        <v>48</v>
      </c>
      <c r="L48" s="247">
        <v>57</v>
      </c>
      <c r="M48" s="266">
        <v>93.253627430676204</v>
      </c>
      <c r="N48" s="247">
        <v>60.1</v>
      </c>
      <c r="O48" s="247">
        <v>56.6</v>
      </c>
      <c r="P48" s="247">
        <v>55.8</v>
      </c>
      <c r="Q48" s="247">
        <v>58.1</v>
      </c>
      <c r="R48" s="247">
        <v>57.1</v>
      </c>
      <c r="S48" s="247">
        <v>53.9</v>
      </c>
      <c r="T48" s="247">
        <v>49</v>
      </c>
      <c r="U48" s="269">
        <v>57.5</v>
      </c>
      <c r="V48" s="266">
        <v>22.9</v>
      </c>
      <c r="W48" s="247">
        <v>53.3</v>
      </c>
      <c r="X48" s="247">
        <v>53</v>
      </c>
      <c r="Y48" s="247">
        <v>55</v>
      </c>
      <c r="Z48" s="266">
        <v>13.8</v>
      </c>
      <c r="AA48" s="247">
        <v>55</v>
      </c>
      <c r="AB48" s="244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245"/>
      <c r="BI48" s="245"/>
      <c r="BJ48" s="245"/>
      <c r="BK48" s="245"/>
      <c r="BL48" s="245"/>
      <c r="BM48" s="248"/>
    </row>
    <row r="49" spans="1:65">
      <c r="A49" s="35"/>
      <c r="B49" s="20" t="s">
        <v>285</v>
      </c>
      <c r="C49" s="12"/>
      <c r="D49" s="249">
        <v>54.783333333333331</v>
      </c>
      <c r="E49" s="249">
        <v>52.666666666666664</v>
      </c>
      <c r="F49" s="249">
        <v>54.333333333333336</v>
      </c>
      <c r="G49" s="249">
        <v>50</v>
      </c>
      <c r="H49" s="249">
        <v>58.333333333333336</v>
      </c>
      <c r="I49" s="249">
        <v>53.875</v>
      </c>
      <c r="J49" s="249">
        <v>57.683333333333337</v>
      </c>
      <c r="K49" s="249">
        <v>51.333333333333336</v>
      </c>
      <c r="L49" s="249">
        <v>56.833333333333336</v>
      </c>
      <c r="M49" s="249">
        <v>94.587464505704759</v>
      </c>
      <c r="N49" s="249">
        <v>58.75</v>
      </c>
      <c r="O49" s="249">
        <v>56.616666666666667</v>
      </c>
      <c r="P49" s="249">
        <v>56.116666666666674</v>
      </c>
      <c r="Q49" s="249">
        <v>57.083333333333336</v>
      </c>
      <c r="R49" s="249">
        <v>55.283333333333331</v>
      </c>
      <c r="S49" s="249">
        <v>54.633333333333326</v>
      </c>
      <c r="T49" s="249">
        <v>51.06666666666667</v>
      </c>
      <c r="U49" s="249">
        <v>52.083333333333336</v>
      </c>
      <c r="V49" s="249">
        <v>22.25</v>
      </c>
      <c r="W49" s="249">
        <v>54.833333333333336</v>
      </c>
      <c r="X49" s="249">
        <v>55.333333333333336</v>
      </c>
      <c r="Y49" s="249">
        <v>54.666666666666664</v>
      </c>
      <c r="Z49" s="249">
        <v>14.049999999999999</v>
      </c>
      <c r="AA49" s="249">
        <v>55.5</v>
      </c>
      <c r="AB49" s="244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5"/>
      <c r="BD49" s="245"/>
      <c r="BE49" s="245"/>
      <c r="BF49" s="245"/>
      <c r="BG49" s="245"/>
      <c r="BH49" s="245"/>
      <c r="BI49" s="245"/>
      <c r="BJ49" s="245"/>
      <c r="BK49" s="245"/>
      <c r="BL49" s="245"/>
      <c r="BM49" s="248"/>
    </row>
    <row r="50" spans="1:65">
      <c r="A50" s="35"/>
      <c r="B50" s="3" t="s">
        <v>286</v>
      </c>
      <c r="C50" s="33"/>
      <c r="D50" s="250">
        <v>54.75</v>
      </c>
      <c r="E50" s="250">
        <v>52.5</v>
      </c>
      <c r="F50" s="250">
        <v>54.5</v>
      </c>
      <c r="G50" s="250">
        <v>50</v>
      </c>
      <c r="H50" s="250">
        <v>58</v>
      </c>
      <c r="I50" s="250">
        <v>54.04</v>
      </c>
      <c r="J50" s="250">
        <v>57</v>
      </c>
      <c r="K50" s="250">
        <v>52</v>
      </c>
      <c r="L50" s="250">
        <v>57</v>
      </c>
      <c r="M50" s="250">
        <v>94.440775969842505</v>
      </c>
      <c r="N50" s="250">
        <v>58.85</v>
      </c>
      <c r="O50" s="250">
        <v>56.5</v>
      </c>
      <c r="P50" s="250">
        <v>55.55</v>
      </c>
      <c r="Q50" s="250">
        <v>57.5</v>
      </c>
      <c r="R50" s="250">
        <v>55.3</v>
      </c>
      <c r="S50" s="250">
        <v>54.5</v>
      </c>
      <c r="T50" s="250">
        <v>51.55</v>
      </c>
      <c r="U50" s="250">
        <v>51.05</v>
      </c>
      <c r="V50" s="250">
        <v>22.5</v>
      </c>
      <c r="W50" s="250">
        <v>54.95</v>
      </c>
      <c r="X50" s="250">
        <v>55.5</v>
      </c>
      <c r="Y50" s="250">
        <v>55</v>
      </c>
      <c r="Z50" s="250">
        <v>14.4</v>
      </c>
      <c r="AA50" s="250">
        <v>55.5</v>
      </c>
      <c r="AB50" s="244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8"/>
    </row>
    <row r="51" spans="1:65">
      <c r="A51" s="35"/>
      <c r="B51" s="3" t="s">
        <v>287</v>
      </c>
      <c r="C51" s="33"/>
      <c r="D51" s="242">
        <v>0.563619256827396</v>
      </c>
      <c r="E51" s="242">
        <v>1.6329931618554521</v>
      </c>
      <c r="F51" s="242">
        <v>0.81649658092772603</v>
      </c>
      <c r="G51" s="242">
        <v>0</v>
      </c>
      <c r="H51" s="242">
        <v>0.51639777949432231</v>
      </c>
      <c r="I51" s="242">
        <v>0.93292550613647707</v>
      </c>
      <c r="J51" s="242">
        <v>1.6570053309107566</v>
      </c>
      <c r="K51" s="242">
        <v>2.4221202832779936</v>
      </c>
      <c r="L51" s="242">
        <v>0.752772652709081</v>
      </c>
      <c r="M51" s="242">
        <v>1.0264583229238227</v>
      </c>
      <c r="N51" s="242">
        <v>1.4963288408635314</v>
      </c>
      <c r="O51" s="242">
        <v>0.44007575105504965</v>
      </c>
      <c r="P51" s="242">
        <v>1.8126407991289035</v>
      </c>
      <c r="Q51" s="242">
        <v>1.0703581954965669</v>
      </c>
      <c r="R51" s="242">
        <v>1.870204979852923</v>
      </c>
      <c r="S51" s="242">
        <v>0.89144078135716109</v>
      </c>
      <c r="T51" s="242">
        <v>1.2706953477000957</v>
      </c>
      <c r="U51" s="242">
        <v>2.7483934701324459</v>
      </c>
      <c r="V51" s="242">
        <v>0.8384509526501831</v>
      </c>
      <c r="W51" s="242">
        <v>1.1893976066339917</v>
      </c>
      <c r="X51" s="242">
        <v>1.3662601021279464</v>
      </c>
      <c r="Y51" s="242">
        <v>0.51639777949432231</v>
      </c>
      <c r="Z51" s="242">
        <v>1.023230179382919</v>
      </c>
      <c r="AA51" s="242">
        <v>1.0488088481701516</v>
      </c>
      <c r="AB51" s="236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  <c r="AV51" s="237"/>
      <c r="AW51" s="237"/>
      <c r="AX51" s="237"/>
      <c r="AY51" s="237"/>
      <c r="AZ51" s="237"/>
      <c r="BA51" s="237"/>
      <c r="BB51" s="237"/>
      <c r="BC51" s="237"/>
      <c r="BD51" s="237"/>
      <c r="BE51" s="237"/>
      <c r="BF51" s="237"/>
      <c r="BG51" s="237"/>
      <c r="BH51" s="237"/>
      <c r="BI51" s="237"/>
      <c r="BJ51" s="237"/>
      <c r="BK51" s="237"/>
      <c r="BL51" s="237"/>
      <c r="BM51" s="240"/>
    </row>
    <row r="52" spans="1:65">
      <c r="A52" s="35"/>
      <c r="B52" s="3" t="s">
        <v>86</v>
      </c>
      <c r="C52" s="33"/>
      <c r="D52" s="13">
        <v>1.0288151934786664E-2</v>
      </c>
      <c r="E52" s="13">
        <v>3.1006199275736432E-2</v>
      </c>
      <c r="F52" s="13">
        <v>1.5027544434252625E-2</v>
      </c>
      <c r="G52" s="13">
        <v>0</v>
      </c>
      <c r="H52" s="13">
        <v>8.852533362759811E-3</v>
      </c>
      <c r="I52" s="13">
        <v>1.7316482712510014E-2</v>
      </c>
      <c r="J52" s="13">
        <v>2.8725894208218836E-2</v>
      </c>
      <c r="K52" s="13">
        <v>4.7184161362558312E-2</v>
      </c>
      <c r="L52" s="13">
        <v>1.324526661658207E-2</v>
      </c>
      <c r="M52" s="13">
        <v>1.0851948810425243E-2</v>
      </c>
      <c r="N52" s="13">
        <v>2.5469427078528194E-2</v>
      </c>
      <c r="O52" s="13">
        <v>7.7729011078313155E-3</v>
      </c>
      <c r="P52" s="13">
        <v>3.2301291341768401E-2</v>
      </c>
      <c r="Q52" s="13">
        <v>1.8750800505049344E-2</v>
      </c>
      <c r="R52" s="13">
        <v>3.3829453961765267E-2</v>
      </c>
      <c r="S52" s="13">
        <v>1.6316792825329371E-2</v>
      </c>
      <c r="T52" s="13">
        <v>2.4883068166450958E-2</v>
      </c>
      <c r="U52" s="13">
        <v>5.2769154626542962E-2</v>
      </c>
      <c r="V52" s="13">
        <v>3.7683188883154299E-2</v>
      </c>
      <c r="W52" s="13">
        <v>2.1691141762322036E-2</v>
      </c>
      <c r="X52" s="13">
        <v>2.4691447628818308E-2</v>
      </c>
      <c r="Y52" s="13">
        <v>9.4463008444083361E-3</v>
      </c>
      <c r="Z52" s="13">
        <v>7.2827770774584993E-2</v>
      </c>
      <c r="AA52" s="13">
        <v>1.8897456723786517E-2</v>
      </c>
      <c r="AB52" s="166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2"/>
    </row>
    <row r="53" spans="1:65">
      <c r="A53" s="35"/>
      <c r="B53" s="3" t="s">
        <v>288</v>
      </c>
      <c r="C53" s="33"/>
      <c r="D53" s="13">
        <v>-4.3907368053757168E-3</v>
      </c>
      <c r="E53" s="13">
        <v>-4.2858146731057922E-2</v>
      </c>
      <c r="F53" s="13">
        <v>-1.2568847576977404E-2</v>
      </c>
      <c r="G53" s="13">
        <v>-9.1321025377586573E-2</v>
      </c>
      <c r="H53" s="13">
        <v>6.0125470392815794E-2</v>
      </c>
      <c r="I53" s="13">
        <v>-2.0898404844349572E-2</v>
      </c>
      <c r="J53" s="13">
        <v>4.8312643722724369E-2</v>
      </c>
      <c r="K53" s="13">
        <v>-6.7089586054322137E-2</v>
      </c>
      <c r="L53" s="13">
        <v>3.2865101154143206E-2</v>
      </c>
      <c r="M53" s="13">
        <v>0.71899280518355457</v>
      </c>
      <c r="N53" s="13">
        <v>6.7697795181335785E-2</v>
      </c>
      <c r="O53" s="13">
        <v>2.8927492264112731E-2</v>
      </c>
      <c r="P53" s="13">
        <v>1.9840702517888831E-2</v>
      </c>
      <c r="Q53" s="13">
        <v>3.7408496027255378E-2</v>
      </c>
      <c r="R53" s="13">
        <v>4.6960529408484053E-3</v>
      </c>
      <c r="S53" s="13">
        <v>-7.11677372924302E-3</v>
      </c>
      <c r="T53" s="13">
        <v>-7.1935873918975046E-2</v>
      </c>
      <c r="U53" s="13">
        <v>-5.3459401434985954E-2</v>
      </c>
      <c r="V53" s="13">
        <v>-0.59563785629302601</v>
      </c>
      <c r="W53" s="13">
        <v>-3.4820578307532823E-3</v>
      </c>
      <c r="X53" s="13">
        <v>5.6047319154708397E-3</v>
      </c>
      <c r="Y53" s="13">
        <v>-6.510987746161323E-3</v>
      </c>
      <c r="Z53" s="13">
        <v>-0.74466120813110193</v>
      </c>
      <c r="AA53" s="13">
        <v>8.6336618308788804E-3</v>
      </c>
      <c r="AB53" s="166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2"/>
    </row>
    <row r="54" spans="1:65">
      <c r="A54" s="35"/>
      <c r="B54" s="53" t="s">
        <v>289</v>
      </c>
      <c r="C54" s="54"/>
      <c r="D54" s="52">
        <v>0.02</v>
      </c>
      <c r="E54" s="52">
        <v>0.73</v>
      </c>
      <c r="F54" s="52">
        <v>0.17</v>
      </c>
      <c r="G54" s="52" t="s">
        <v>290</v>
      </c>
      <c r="H54" s="52">
        <v>1.18</v>
      </c>
      <c r="I54" s="52">
        <v>0.32</v>
      </c>
      <c r="J54" s="52">
        <v>0.96</v>
      </c>
      <c r="K54" s="52">
        <v>1.18</v>
      </c>
      <c r="L54" s="52">
        <v>0.67</v>
      </c>
      <c r="M54" s="52">
        <v>13.4</v>
      </c>
      <c r="N54" s="52">
        <v>1.32</v>
      </c>
      <c r="O54" s="52">
        <v>0.6</v>
      </c>
      <c r="P54" s="52">
        <v>0.43</v>
      </c>
      <c r="Q54" s="52">
        <v>0.76</v>
      </c>
      <c r="R54" s="52">
        <v>0.15</v>
      </c>
      <c r="S54" s="52">
        <v>7.0000000000000007E-2</v>
      </c>
      <c r="T54" s="52">
        <v>1.27</v>
      </c>
      <c r="U54" s="52">
        <v>0.93</v>
      </c>
      <c r="V54" s="52">
        <v>10.99</v>
      </c>
      <c r="W54" s="52">
        <v>0</v>
      </c>
      <c r="X54" s="52">
        <v>0.17</v>
      </c>
      <c r="Y54" s="52">
        <v>0.06</v>
      </c>
      <c r="Z54" s="52">
        <v>13.75</v>
      </c>
      <c r="AA54" s="52">
        <v>0.22</v>
      </c>
      <c r="AB54" s="166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2"/>
    </row>
    <row r="55" spans="1:65">
      <c r="B55" s="36" t="s">
        <v>340</v>
      </c>
      <c r="C55" s="2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BM55" s="62"/>
    </row>
    <row r="56" spans="1:65">
      <c r="BM56" s="62"/>
    </row>
    <row r="57" spans="1:65" ht="15">
      <c r="B57" s="37" t="s">
        <v>640</v>
      </c>
      <c r="BM57" s="32" t="s">
        <v>291</v>
      </c>
    </row>
    <row r="58" spans="1:65" ht="15">
      <c r="A58" s="28" t="s">
        <v>49</v>
      </c>
      <c r="B58" s="18" t="s">
        <v>115</v>
      </c>
      <c r="C58" s="15" t="s">
        <v>116</v>
      </c>
      <c r="D58" s="16" t="s">
        <v>243</v>
      </c>
      <c r="E58" s="16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244</v>
      </c>
      <c r="C59" s="8" t="s">
        <v>244</v>
      </c>
      <c r="D59" s="164" t="s">
        <v>307</v>
      </c>
      <c r="E59" s="16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3</v>
      </c>
    </row>
    <row r="60" spans="1:65">
      <c r="A60" s="35"/>
      <c r="B60" s="19"/>
      <c r="C60" s="8"/>
      <c r="D60" s="9" t="s">
        <v>338</v>
      </c>
      <c r="E60" s="16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6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9.8784140795814698E-2</v>
      </c>
      <c r="E62" s="16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0.135483993586694</v>
      </c>
      <c r="E63" s="16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>
        <v>5</v>
      </c>
    </row>
    <row r="64" spans="1:65">
      <c r="A64" s="35"/>
      <c r="B64" s="19">
        <v>1</v>
      </c>
      <c r="C64" s="8">
        <v>3</v>
      </c>
      <c r="D64" s="10">
        <v>0.13687810626548036</v>
      </c>
      <c r="E64" s="16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19">
        <v>1</v>
      </c>
      <c r="C65" s="8">
        <v>4</v>
      </c>
      <c r="D65" s="10">
        <v>9.5885945589202201E-2</v>
      </c>
      <c r="E65" s="16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0.11308300919709</v>
      </c>
    </row>
    <row r="66" spans="1:65">
      <c r="A66" s="35"/>
      <c r="B66" s="19">
        <v>1</v>
      </c>
      <c r="C66" s="8">
        <v>5</v>
      </c>
      <c r="D66" s="10">
        <v>0.11677473001366234</v>
      </c>
      <c r="E66" s="16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43</v>
      </c>
    </row>
    <row r="67" spans="1:65">
      <c r="A67" s="35"/>
      <c r="B67" s="19">
        <v>1</v>
      </c>
      <c r="C67" s="8">
        <v>6</v>
      </c>
      <c r="D67" s="10">
        <v>9.4691138931684904E-2</v>
      </c>
      <c r="E67" s="16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2"/>
    </row>
    <row r="68" spans="1:65">
      <c r="A68" s="35"/>
      <c r="B68" s="20" t="s">
        <v>285</v>
      </c>
      <c r="C68" s="12"/>
      <c r="D68" s="26">
        <v>0.11308300919708976</v>
      </c>
      <c r="E68" s="16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2"/>
    </row>
    <row r="69" spans="1:65">
      <c r="A69" s="35"/>
      <c r="B69" s="3" t="s">
        <v>286</v>
      </c>
      <c r="C69" s="33"/>
      <c r="D69" s="11">
        <v>0.10777943540473853</v>
      </c>
      <c r="E69" s="16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2"/>
    </row>
    <row r="70" spans="1:65">
      <c r="A70" s="35"/>
      <c r="B70" s="3" t="s">
        <v>287</v>
      </c>
      <c r="C70" s="33"/>
      <c r="D70" s="27">
        <v>1.9596413319049575E-2</v>
      </c>
      <c r="E70" s="16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2"/>
    </row>
    <row r="71" spans="1:65">
      <c r="A71" s="35"/>
      <c r="B71" s="3" t="s">
        <v>86</v>
      </c>
      <c r="C71" s="33"/>
      <c r="D71" s="13">
        <v>0.17329228730458915</v>
      </c>
      <c r="E71" s="16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2"/>
    </row>
    <row r="72" spans="1:65">
      <c r="A72" s="35"/>
      <c r="B72" s="3" t="s">
        <v>288</v>
      </c>
      <c r="C72" s="33"/>
      <c r="D72" s="13">
        <v>-2.1094237467877974E-15</v>
      </c>
      <c r="E72" s="16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2"/>
    </row>
    <row r="73" spans="1:65">
      <c r="A73" s="35"/>
      <c r="B73" s="53" t="s">
        <v>289</v>
      </c>
      <c r="C73" s="54"/>
      <c r="D73" s="52" t="s">
        <v>290</v>
      </c>
      <c r="E73" s="16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62"/>
    </row>
    <row r="74" spans="1:65">
      <c r="B74" s="36"/>
      <c r="C74" s="20"/>
      <c r="D74" s="31"/>
      <c r="BM74" s="62"/>
    </row>
    <row r="75" spans="1:65" ht="15">
      <c r="B75" s="37" t="s">
        <v>641</v>
      </c>
      <c r="BM75" s="32" t="s">
        <v>66</v>
      </c>
    </row>
    <row r="76" spans="1:65" ht="15">
      <c r="A76" s="28" t="s">
        <v>10</v>
      </c>
      <c r="B76" s="18" t="s">
        <v>115</v>
      </c>
      <c r="C76" s="15" t="s">
        <v>116</v>
      </c>
      <c r="D76" s="16" t="s">
        <v>243</v>
      </c>
      <c r="E76" s="17" t="s">
        <v>243</v>
      </c>
      <c r="F76" s="17" t="s">
        <v>243</v>
      </c>
      <c r="G76" s="17" t="s">
        <v>243</v>
      </c>
      <c r="H76" s="17" t="s">
        <v>243</v>
      </c>
      <c r="I76" s="17" t="s">
        <v>243</v>
      </c>
      <c r="J76" s="17" t="s">
        <v>243</v>
      </c>
      <c r="K76" s="17" t="s">
        <v>243</v>
      </c>
      <c r="L76" s="17" t="s">
        <v>243</v>
      </c>
      <c r="M76" s="17" t="s">
        <v>243</v>
      </c>
      <c r="N76" s="17" t="s">
        <v>243</v>
      </c>
      <c r="O76" s="17" t="s">
        <v>243</v>
      </c>
      <c r="P76" s="17" t="s">
        <v>243</v>
      </c>
      <c r="Q76" s="17" t="s">
        <v>243</v>
      </c>
      <c r="R76" s="17" t="s">
        <v>243</v>
      </c>
      <c r="S76" s="17" t="s">
        <v>243</v>
      </c>
      <c r="T76" s="17" t="s">
        <v>243</v>
      </c>
      <c r="U76" s="17" t="s">
        <v>243</v>
      </c>
      <c r="V76" s="17" t="s">
        <v>243</v>
      </c>
      <c r="W76" s="17" t="s">
        <v>243</v>
      </c>
      <c r="X76" s="17" t="s">
        <v>243</v>
      </c>
      <c r="Y76" s="17" t="s">
        <v>243</v>
      </c>
      <c r="Z76" s="17" t="s">
        <v>243</v>
      </c>
      <c r="AA76" s="17" t="s">
        <v>243</v>
      </c>
      <c r="AB76" s="17" t="s">
        <v>243</v>
      </c>
      <c r="AC76" s="17" t="s">
        <v>243</v>
      </c>
      <c r="AD76" s="17" t="s">
        <v>243</v>
      </c>
      <c r="AE76" s="166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 t="s">
        <v>244</v>
      </c>
      <c r="C77" s="8" t="s">
        <v>244</v>
      </c>
      <c r="D77" s="164" t="s">
        <v>246</v>
      </c>
      <c r="E77" s="165" t="s">
        <v>248</v>
      </c>
      <c r="F77" s="165" t="s">
        <v>249</v>
      </c>
      <c r="G77" s="165" t="s">
        <v>250</v>
      </c>
      <c r="H77" s="165" t="s">
        <v>251</v>
      </c>
      <c r="I77" s="165" t="s">
        <v>254</v>
      </c>
      <c r="J77" s="165" t="s">
        <v>256</v>
      </c>
      <c r="K77" s="165" t="s">
        <v>257</v>
      </c>
      <c r="L77" s="165" t="s">
        <v>258</v>
      </c>
      <c r="M77" s="165" t="s">
        <v>259</v>
      </c>
      <c r="N77" s="165" t="s">
        <v>260</v>
      </c>
      <c r="O77" s="165" t="s">
        <v>307</v>
      </c>
      <c r="P77" s="165" t="s">
        <v>261</v>
      </c>
      <c r="Q77" s="165" t="s">
        <v>263</v>
      </c>
      <c r="R77" s="165" t="s">
        <v>265</v>
      </c>
      <c r="S77" s="165" t="s">
        <v>266</v>
      </c>
      <c r="T77" s="165" t="s">
        <v>267</v>
      </c>
      <c r="U77" s="165" t="s">
        <v>268</v>
      </c>
      <c r="V77" s="165" t="s">
        <v>269</v>
      </c>
      <c r="W77" s="165" t="s">
        <v>270</v>
      </c>
      <c r="X77" s="165" t="s">
        <v>271</v>
      </c>
      <c r="Y77" s="165" t="s">
        <v>272</v>
      </c>
      <c r="Z77" s="165" t="s">
        <v>273</v>
      </c>
      <c r="AA77" s="165" t="s">
        <v>274</v>
      </c>
      <c r="AB77" s="165" t="s">
        <v>275</v>
      </c>
      <c r="AC77" s="165" t="s">
        <v>276</v>
      </c>
      <c r="AD77" s="165" t="s">
        <v>277</v>
      </c>
      <c r="AE77" s="166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 t="s">
        <v>3</v>
      </c>
    </row>
    <row r="78" spans="1:65">
      <c r="A78" s="35"/>
      <c r="B78" s="19"/>
      <c r="C78" s="8"/>
      <c r="D78" s="9" t="s">
        <v>337</v>
      </c>
      <c r="E78" s="10" t="s">
        <v>118</v>
      </c>
      <c r="F78" s="10" t="s">
        <v>337</v>
      </c>
      <c r="G78" s="10" t="s">
        <v>338</v>
      </c>
      <c r="H78" s="10" t="s">
        <v>118</v>
      </c>
      <c r="I78" s="10" t="s">
        <v>118</v>
      </c>
      <c r="J78" s="10" t="s">
        <v>337</v>
      </c>
      <c r="K78" s="10" t="s">
        <v>337</v>
      </c>
      <c r="L78" s="10" t="s">
        <v>338</v>
      </c>
      <c r="M78" s="10" t="s">
        <v>337</v>
      </c>
      <c r="N78" s="10" t="s">
        <v>118</v>
      </c>
      <c r="O78" s="10" t="s">
        <v>338</v>
      </c>
      <c r="P78" s="10" t="s">
        <v>337</v>
      </c>
      <c r="Q78" s="10" t="s">
        <v>337</v>
      </c>
      <c r="R78" s="10" t="s">
        <v>337</v>
      </c>
      <c r="S78" s="10" t="s">
        <v>337</v>
      </c>
      <c r="T78" s="10" t="s">
        <v>337</v>
      </c>
      <c r="U78" s="10" t="s">
        <v>337</v>
      </c>
      <c r="V78" s="10" t="s">
        <v>337</v>
      </c>
      <c r="W78" s="10" t="s">
        <v>338</v>
      </c>
      <c r="X78" s="10" t="s">
        <v>338</v>
      </c>
      <c r="Y78" s="10" t="s">
        <v>338</v>
      </c>
      <c r="Z78" s="10" t="s">
        <v>337</v>
      </c>
      <c r="AA78" s="10" t="s">
        <v>338</v>
      </c>
      <c r="AB78" s="10" t="s">
        <v>337</v>
      </c>
      <c r="AC78" s="10" t="s">
        <v>338</v>
      </c>
      <c r="AD78" s="10" t="s">
        <v>338</v>
      </c>
      <c r="AE78" s="166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0</v>
      </c>
    </row>
    <row r="79" spans="1:65">
      <c r="A79" s="35"/>
      <c r="B79" s="19"/>
      <c r="C79" s="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166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0</v>
      </c>
    </row>
    <row r="80" spans="1:65">
      <c r="A80" s="35"/>
      <c r="B80" s="18">
        <v>1</v>
      </c>
      <c r="C80" s="14">
        <v>1</v>
      </c>
      <c r="D80" s="243">
        <v>339.1</v>
      </c>
      <c r="E80" s="243">
        <v>322</v>
      </c>
      <c r="F80" s="251">
        <v>328</v>
      </c>
      <c r="G80" s="243">
        <v>335</v>
      </c>
      <c r="H80" s="277">
        <v>201</v>
      </c>
      <c r="I80" s="265">
        <v>419</v>
      </c>
      <c r="J80" s="251">
        <v>314.89999999999998</v>
      </c>
      <c r="K80" s="243">
        <v>342</v>
      </c>
      <c r="L80" s="243">
        <v>330</v>
      </c>
      <c r="M80" s="243">
        <v>308</v>
      </c>
      <c r="N80" s="243">
        <v>329</v>
      </c>
      <c r="O80" s="265">
        <v>287.8184388640185</v>
      </c>
      <c r="P80" s="243">
        <v>309.75040000000001</v>
      </c>
      <c r="Q80" s="243">
        <v>340</v>
      </c>
      <c r="R80" s="243">
        <v>330</v>
      </c>
      <c r="S80" s="243">
        <v>330</v>
      </c>
      <c r="T80" s="243">
        <v>310</v>
      </c>
      <c r="U80" s="243">
        <v>323</v>
      </c>
      <c r="V80" s="243">
        <v>317.89999999999998</v>
      </c>
      <c r="W80" s="243">
        <v>320</v>
      </c>
      <c r="X80" s="243">
        <v>295</v>
      </c>
      <c r="Y80" s="243">
        <v>313</v>
      </c>
      <c r="Z80" s="243">
        <v>329</v>
      </c>
      <c r="AA80" s="243">
        <v>325</v>
      </c>
      <c r="AB80" s="243">
        <v>323</v>
      </c>
      <c r="AC80" s="279">
        <v>237</v>
      </c>
      <c r="AD80" s="243">
        <v>342</v>
      </c>
      <c r="AE80" s="244"/>
      <c r="AF80" s="245"/>
      <c r="AG80" s="245"/>
      <c r="AH80" s="245"/>
      <c r="AI80" s="245"/>
      <c r="AJ80" s="245"/>
      <c r="AK80" s="245"/>
      <c r="AL80" s="245"/>
      <c r="AM80" s="245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  <c r="AY80" s="245"/>
      <c r="AZ80" s="245"/>
      <c r="BA80" s="245"/>
      <c r="BB80" s="245"/>
      <c r="BC80" s="245"/>
      <c r="BD80" s="245"/>
      <c r="BE80" s="245"/>
      <c r="BF80" s="245"/>
      <c r="BG80" s="245"/>
      <c r="BH80" s="245"/>
      <c r="BI80" s="245"/>
      <c r="BJ80" s="245"/>
      <c r="BK80" s="245"/>
      <c r="BL80" s="245"/>
      <c r="BM80" s="246">
        <v>1</v>
      </c>
    </row>
    <row r="81" spans="1:65">
      <c r="A81" s="35"/>
      <c r="B81" s="19">
        <v>1</v>
      </c>
      <c r="C81" s="8">
        <v>2</v>
      </c>
      <c r="D81" s="247">
        <v>332.5</v>
      </c>
      <c r="E81" s="247">
        <v>321</v>
      </c>
      <c r="F81" s="252">
        <v>318</v>
      </c>
      <c r="G81" s="247">
        <v>335</v>
      </c>
      <c r="H81" s="276">
        <v>203</v>
      </c>
      <c r="I81" s="266">
        <v>421.3</v>
      </c>
      <c r="J81" s="252">
        <v>320.60000000000002</v>
      </c>
      <c r="K81" s="247">
        <v>324</v>
      </c>
      <c r="L81" s="247">
        <v>330</v>
      </c>
      <c r="M81" s="247">
        <v>309</v>
      </c>
      <c r="N81" s="247">
        <v>324</v>
      </c>
      <c r="O81" s="266">
        <v>282.20887363648592</v>
      </c>
      <c r="P81" s="247">
        <v>312.7921</v>
      </c>
      <c r="Q81" s="247">
        <v>340</v>
      </c>
      <c r="R81" s="247">
        <v>330</v>
      </c>
      <c r="S81" s="247">
        <v>350</v>
      </c>
      <c r="T81" s="247">
        <v>310</v>
      </c>
      <c r="U81" s="247">
        <v>341</v>
      </c>
      <c r="V81" s="247">
        <v>324.7</v>
      </c>
      <c r="W81" s="247">
        <v>330</v>
      </c>
      <c r="X81" s="247">
        <v>303</v>
      </c>
      <c r="Y81" s="247">
        <v>314</v>
      </c>
      <c r="Z81" s="247">
        <v>335</v>
      </c>
      <c r="AA81" s="247">
        <v>323</v>
      </c>
      <c r="AB81" s="247">
        <v>328</v>
      </c>
      <c r="AC81" s="247">
        <v>366</v>
      </c>
      <c r="AD81" s="247">
        <v>345</v>
      </c>
      <c r="AE81" s="244"/>
      <c r="AF81" s="245"/>
      <c r="AG81" s="245"/>
      <c r="AH81" s="245"/>
      <c r="AI81" s="245"/>
      <c r="AJ81" s="245"/>
      <c r="AK81" s="245"/>
      <c r="AL81" s="245"/>
      <c r="AM81" s="245"/>
      <c r="AN81" s="245"/>
      <c r="AO81" s="245"/>
      <c r="AP81" s="245"/>
      <c r="AQ81" s="245"/>
      <c r="AR81" s="245"/>
      <c r="AS81" s="245"/>
      <c r="AT81" s="245"/>
      <c r="AU81" s="245"/>
      <c r="AV81" s="245"/>
      <c r="AW81" s="245"/>
      <c r="AX81" s="245"/>
      <c r="AY81" s="245"/>
      <c r="AZ81" s="245"/>
      <c r="BA81" s="245"/>
      <c r="BB81" s="245"/>
      <c r="BC81" s="245"/>
      <c r="BD81" s="245"/>
      <c r="BE81" s="245"/>
      <c r="BF81" s="245"/>
      <c r="BG81" s="245"/>
      <c r="BH81" s="245"/>
      <c r="BI81" s="245"/>
      <c r="BJ81" s="245"/>
      <c r="BK81" s="245"/>
      <c r="BL81" s="245"/>
      <c r="BM81" s="246">
        <v>6</v>
      </c>
    </row>
    <row r="82" spans="1:65">
      <c r="A82" s="35"/>
      <c r="B82" s="19">
        <v>1</v>
      </c>
      <c r="C82" s="8">
        <v>3</v>
      </c>
      <c r="D82" s="247">
        <v>336.4</v>
      </c>
      <c r="E82" s="247">
        <v>320</v>
      </c>
      <c r="F82" s="252">
        <v>330</v>
      </c>
      <c r="G82" s="247">
        <v>335</v>
      </c>
      <c r="H82" s="276">
        <v>203</v>
      </c>
      <c r="I82" s="266">
        <v>419.9</v>
      </c>
      <c r="J82" s="278">
        <v>372.9</v>
      </c>
      <c r="K82" s="252">
        <v>331</v>
      </c>
      <c r="L82" s="250">
        <v>334</v>
      </c>
      <c r="M82" s="250">
        <v>305</v>
      </c>
      <c r="N82" s="250">
        <v>330</v>
      </c>
      <c r="O82" s="276">
        <v>283.61749038453956</v>
      </c>
      <c r="P82" s="250">
        <v>311.95740000000001</v>
      </c>
      <c r="Q82" s="250">
        <v>340</v>
      </c>
      <c r="R82" s="250">
        <v>330</v>
      </c>
      <c r="S82" s="250">
        <v>330</v>
      </c>
      <c r="T82" s="250">
        <v>310</v>
      </c>
      <c r="U82" s="250">
        <v>330</v>
      </c>
      <c r="V82" s="250">
        <v>325.39999999999998</v>
      </c>
      <c r="W82" s="250">
        <v>353</v>
      </c>
      <c r="X82" s="250">
        <v>303</v>
      </c>
      <c r="Y82" s="250">
        <v>315</v>
      </c>
      <c r="Z82" s="250">
        <v>334</v>
      </c>
      <c r="AA82" s="250">
        <v>321</v>
      </c>
      <c r="AB82" s="250">
        <v>321</v>
      </c>
      <c r="AC82" s="250">
        <v>358</v>
      </c>
      <c r="AD82" s="250">
        <v>350</v>
      </c>
      <c r="AE82" s="244"/>
      <c r="AF82" s="245"/>
      <c r="AG82" s="245"/>
      <c r="AH82" s="245"/>
      <c r="AI82" s="245"/>
      <c r="AJ82" s="245"/>
      <c r="AK82" s="245"/>
      <c r="AL82" s="245"/>
      <c r="AM82" s="245"/>
      <c r="AN82" s="245"/>
      <c r="AO82" s="245"/>
      <c r="AP82" s="245"/>
      <c r="AQ82" s="245"/>
      <c r="AR82" s="245"/>
      <c r="AS82" s="245"/>
      <c r="AT82" s="245"/>
      <c r="AU82" s="245"/>
      <c r="AV82" s="245"/>
      <c r="AW82" s="245"/>
      <c r="AX82" s="245"/>
      <c r="AY82" s="245"/>
      <c r="AZ82" s="245"/>
      <c r="BA82" s="245"/>
      <c r="BB82" s="245"/>
      <c r="BC82" s="245"/>
      <c r="BD82" s="245"/>
      <c r="BE82" s="245"/>
      <c r="BF82" s="245"/>
      <c r="BG82" s="245"/>
      <c r="BH82" s="245"/>
      <c r="BI82" s="245"/>
      <c r="BJ82" s="245"/>
      <c r="BK82" s="245"/>
      <c r="BL82" s="245"/>
      <c r="BM82" s="246">
        <v>16</v>
      </c>
    </row>
    <row r="83" spans="1:65">
      <c r="A83" s="35"/>
      <c r="B83" s="19">
        <v>1</v>
      </c>
      <c r="C83" s="8">
        <v>4</v>
      </c>
      <c r="D83" s="247">
        <v>333.5</v>
      </c>
      <c r="E83" s="247">
        <v>322</v>
      </c>
      <c r="F83" s="252">
        <v>326</v>
      </c>
      <c r="G83" s="247">
        <v>330</v>
      </c>
      <c r="H83" s="276">
        <v>201</v>
      </c>
      <c r="I83" s="266">
        <v>415.9</v>
      </c>
      <c r="J83" s="252">
        <v>321</v>
      </c>
      <c r="K83" s="252">
        <v>348</v>
      </c>
      <c r="L83" s="250">
        <v>320</v>
      </c>
      <c r="M83" s="250">
        <v>307</v>
      </c>
      <c r="N83" s="250">
        <v>332</v>
      </c>
      <c r="O83" s="276">
        <v>277.09879808276452</v>
      </c>
      <c r="P83" s="250">
        <v>311.50580000000002</v>
      </c>
      <c r="Q83" s="250">
        <v>340</v>
      </c>
      <c r="R83" s="250">
        <v>320</v>
      </c>
      <c r="S83" s="250">
        <v>320</v>
      </c>
      <c r="T83" s="250">
        <v>320</v>
      </c>
      <c r="U83" s="250">
        <v>339</v>
      </c>
      <c r="V83" s="250">
        <v>316.3</v>
      </c>
      <c r="W83" s="250">
        <v>350</v>
      </c>
      <c r="X83" s="250">
        <v>303</v>
      </c>
      <c r="Y83" s="250">
        <v>312</v>
      </c>
      <c r="Z83" s="278">
        <v>359</v>
      </c>
      <c r="AA83" s="250">
        <v>326</v>
      </c>
      <c r="AB83" s="278">
        <v>337</v>
      </c>
      <c r="AC83" s="250">
        <v>364</v>
      </c>
      <c r="AD83" s="250">
        <v>348</v>
      </c>
      <c r="AE83" s="244"/>
      <c r="AF83" s="245"/>
      <c r="AG83" s="245"/>
      <c r="AH83" s="245"/>
      <c r="AI83" s="245"/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5"/>
      <c r="BJ83" s="245"/>
      <c r="BK83" s="245"/>
      <c r="BL83" s="245"/>
      <c r="BM83" s="246">
        <v>326.95485416666668</v>
      </c>
    </row>
    <row r="84" spans="1:65">
      <c r="A84" s="35"/>
      <c r="B84" s="19">
        <v>1</v>
      </c>
      <c r="C84" s="8">
        <v>5</v>
      </c>
      <c r="D84" s="247">
        <v>335.1</v>
      </c>
      <c r="E84" s="247">
        <v>329</v>
      </c>
      <c r="F84" s="247">
        <v>324</v>
      </c>
      <c r="G84" s="247">
        <v>335</v>
      </c>
      <c r="H84" s="266">
        <v>202</v>
      </c>
      <c r="I84" s="266">
        <v>428.6</v>
      </c>
      <c r="J84" s="247">
        <v>319.89999999999998</v>
      </c>
      <c r="K84" s="247">
        <v>324</v>
      </c>
      <c r="L84" s="247">
        <v>328</v>
      </c>
      <c r="M84" s="247">
        <v>313</v>
      </c>
      <c r="N84" s="247">
        <v>329</v>
      </c>
      <c r="O84" s="266">
        <v>280.75562121497194</v>
      </c>
      <c r="P84" s="247">
        <v>313.21870000000001</v>
      </c>
      <c r="Q84" s="247">
        <v>330</v>
      </c>
      <c r="R84" s="247">
        <v>320</v>
      </c>
      <c r="S84" s="247">
        <v>350</v>
      </c>
      <c r="T84" s="247">
        <v>310</v>
      </c>
      <c r="U84" s="247">
        <v>330</v>
      </c>
      <c r="V84" s="247">
        <v>313.5</v>
      </c>
      <c r="W84" s="247">
        <v>336</v>
      </c>
      <c r="X84" s="247">
        <v>307</v>
      </c>
      <c r="Y84" s="247">
        <v>315</v>
      </c>
      <c r="Z84" s="247">
        <v>336</v>
      </c>
      <c r="AA84" s="247">
        <v>320</v>
      </c>
      <c r="AB84" s="247">
        <v>323</v>
      </c>
      <c r="AC84" s="247">
        <v>352</v>
      </c>
      <c r="AD84" s="247">
        <v>352</v>
      </c>
      <c r="AE84" s="244"/>
      <c r="AF84" s="245"/>
      <c r="AG84" s="245"/>
      <c r="AH84" s="245"/>
      <c r="AI84" s="245"/>
      <c r="AJ84" s="245"/>
      <c r="AK84" s="24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5"/>
      <c r="AW84" s="245"/>
      <c r="AX84" s="245"/>
      <c r="AY84" s="245"/>
      <c r="AZ84" s="245"/>
      <c r="BA84" s="245"/>
      <c r="BB84" s="245"/>
      <c r="BC84" s="245"/>
      <c r="BD84" s="245"/>
      <c r="BE84" s="245"/>
      <c r="BF84" s="245"/>
      <c r="BG84" s="245"/>
      <c r="BH84" s="245"/>
      <c r="BI84" s="245"/>
      <c r="BJ84" s="245"/>
      <c r="BK84" s="245"/>
      <c r="BL84" s="245"/>
      <c r="BM84" s="246">
        <v>42</v>
      </c>
    </row>
    <row r="85" spans="1:65">
      <c r="A85" s="35"/>
      <c r="B85" s="19">
        <v>1</v>
      </c>
      <c r="C85" s="8">
        <v>6</v>
      </c>
      <c r="D85" s="247">
        <v>335.1</v>
      </c>
      <c r="E85" s="247">
        <v>328</v>
      </c>
      <c r="F85" s="247">
        <v>327</v>
      </c>
      <c r="G85" s="247">
        <v>335</v>
      </c>
      <c r="H85" s="266">
        <v>201</v>
      </c>
      <c r="I85" s="266">
        <v>419.6</v>
      </c>
      <c r="J85" s="247">
        <v>324.39999999999998</v>
      </c>
      <c r="K85" s="247">
        <v>332</v>
      </c>
      <c r="L85" s="247">
        <v>316</v>
      </c>
      <c r="M85" s="247">
        <v>298</v>
      </c>
      <c r="N85" s="269">
        <v>340</v>
      </c>
      <c r="O85" s="266">
        <v>267.54302516518379</v>
      </c>
      <c r="P85" s="247">
        <v>319.91460000000001</v>
      </c>
      <c r="Q85" s="247">
        <v>330</v>
      </c>
      <c r="R85" s="247">
        <v>320</v>
      </c>
      <c r="S85" s="247">
        <v>330</v>
      </c>
      <c r="T85" s="247">
        <v>320</v>
      </c>
      <c r="U85" s="247">
        <v>335</v>
      </c>
      <c r="V85" s="247">
        <v>326.89999999999998</v>
      </c>
      <c r="W85" s="247">
        <v>329</v>
      </c>
      <c r="X85" s="269">
        <v>343</v>
      </c>
      <c r="Y85" s="247">
        <v>313</v>
      </c>
      <c r="Z85" s="247">
        <v>321</v>
      </c>
      <c r="AA85" s="247">
        <v>318</v>
      </c>
      <c r="AB85" s="247">
        <v>322</v>
      </c>
      <c r="AC85" s="247">
        <v>358</v>
      </c>
      <c r="AD85" s="247">
        <v>348</v>
      </c>
      <c r="AE85" s="244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P85" s="245"/>
      <c r="AQ85" s="245"/>
      <c r="AR85" s="245"/>
      <c r="AS85" s="245"/>
      <c r="AT85" s="245"/>
      <c r="AU85" s="245"/>
      <c r="AV85" s="245"/>
      <c r="AW85" s="245"/>
      <c r="AX85" s="245"/>
      <c r="AY85" s="245"/>
      <c r="AZ85" s="245"/>
      <c r="BA85" s="245"/>
      <c r="BB85" s="245"/>
      <c r="BC85" s="245"/>
      <c r="BD85" s="245"/>
      <c r="BE85" s="245"/>
      <c r="BF85" s="245"/>
      <c r="BG85" s="245"/>
      <c r="BH85" s="245"/>
      <c r="BI85" s="245"/>
      <c r="BJ85" s="245"/>
      <c r="BK85" s="245"/>
      <c r="BL85" s="245"/>
      <c r="BM85" s="248"/>
    </row>
    <row r="86" spans="1:65">
      <c r="A86" s="35"/>
      <c r="B86" s="20" t="s">
        <v>285</v>
      </c>
      <c r="C86" s="12"/>
      <c r="D86" s="249">
        <v>335.2833333333333</v>
      </c>
      <c r="E86" s="249">
        <v>323.66666666666669</v>
      </c>
      <c r="F86" s="249">
        <v>325.5</v>
      </c>
      <c r="G86" s="249">
        <v>334.16666666666669</v>
      </c>
      <c r="H86" s="249">
        <v>201.83333333333334</v>
      </c>
      <c r="I86" s="249">
        <v>420.71666666666664</v>
      </c>
      <c r="J86" s="249">
        <v>328.95000000000005</v>
      </c>
      <c r="K86" s="249">
        <v>333.5</v>
      </c>
      <c r="L86" s="249">
        <v>326.33333333333331</v>
      </c>
      <c r="M86" s="249">
        <v>306.66666666666669</v>
      </c>
      <c r="N86" s="249">
        <v>330.66666666666669</v>
      </c>
      <c r="O86" s="249">
        <v>279.84037455799404</v>
      </c>
      <c r="P86" s="249">
        <v>313.18983333333335</v>
      </c>
      <c r="Q86" s="249">
        <v>336.66666666666669</v>
      </c>
      <c r="R86" s="249">
        <v>325</v>
      </c>
      <c r="S86" s="249">
        <v>335</v>
      </c>
      <c r="T86" s="249">
        <v>313.33333333333331</v>
      </c>
      <c r="U86" s="249">
        <v>333</v>
      </c>
      <c r="V86" s="249">
        <v>320.7833333333333</v>
      </c>
      <c r="W86" s="249">
        <v>336.33333333333331</v>
      </c>
      <c r="X86" s="249">
        <v>309</v>
      </c>
      <c r="Y86" s="249">
        <v>313.66666666666669</v>
      </c>
      <c r="Z86" s="249">
        <v>335.66666666666669</v>
      </c>
      <c r="AA86" s="249">
        <v>322.16666666666669</v>
      </c>
      <c r="AB86" s="249">
        <v>325.66666666666669</v>
      </c>
      <c r="AC86" s="249">
        <v>339.16666666666669</v>
      </c>
      <c r="AD86" s="249">
        <v>347.5</v>
      </c>
      <c r="AE86" s="244"/>
      <c r="AF86" s="245"/>
      <c r="AG86" s="245"/>
      <c r="AH86" s="245"/>
      <c r="AI86" s="245"/>
      <c r="AJ86" s="245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  <c r="AY86" s="245"/>
      <c r="AZ86" s="245"/>
      <c r="BA86" s="245"/>
      <c r="BB86" s="245"/>
      <c r="BC86" s="245"/>
      <c r="BD86" s="245"/>
      <c r="BE86" s="245"/>
      <c r="BF86" s="245"/>
      <c r="BG86" s="245"/>
      <c r="BH86" s="245"/>
      <c r="BI86" s="245"/>
      <c r="BJ86" s="245"/>
      <c r="BK86" s="245"/>
      <c r="BL86" s="245"/>
      <c r="BM86" s="248"/>
    </row>
    <row r="87" spans="1:65">
      <c r="A87" s="35"/>
      <c r="B87" s="3" t="s">
        <v>286</v>
      </c>
      <c r="C87" s="33"/>
      <c r="D87" s="250">
        <v>335.1</v>
      </c>
      <c r="E87" s="250">
        <v>322</v>
      </c>
      <c r="F87" s="250">
        <v>326.5</v>
      </c>
      <c r="G87" s="250">
        <v>335</v>
      </c>
      <c r="H87" s="250">
        <v>201.5</v>
      </c>
      <c r="I87" s="250">
        <v>419.75</v>
      </c>
      <c r="J87" s="250">
        <v>320.8</v>
      </c>
      <c r="K87" s="250">
        <v>331.5</v>
      </c>
      <c r="L87" s="250">
        <v>329</v>
      </c>
      <c r="M87" s="250">
        <v>307.5</v>
      </c>
      <c r="N87" s="250">
        <v>329.5</v>
      </c>
      <c r="O87" s="250">
        <v>281.48224742572893</v>
      </c>
      <c r="P87" s="250">
        <v>312.37475000000001</v>
      </c>
      <c r="Q87" s="250">
        <v>340</v>
      </c>
      <c r="R87" s="250">
        <v>325</v>
      </c>
      <c r="S87" s="250">
        <v>330</v>
      </c>
      <c r="T87" s="250">
        <v>310</v>
      </c>
      <c r="U87" s="250">
        <v>332.5</v>
      </c>
      <c r="V87" s="250">
        <v>321.29999999999995</v>
      </c>
      <c r="W87" s="250">
        <v>333</v>
      </c>
      <c r="X87" s="250">
        <v>303</v>
      </c>
      <c r="Y87" s="250">
        <v>313.5</v>
      </c>
      <c r="Z87" s="250">
        <v>334.5</v>
      </c>
      <c r="AA87" s="250">
        <v>322</v>
      </c>
      <c r="AB87" s="250">
        <v>323</v>
      </c>
      <c r="AC87" s="250">
        <v>358</v>
      </c>
      <c r="AD87" s="250">
        <v>348</v>
      </c>
      <c r="AE87" s="244"/>
      <c r="AF87" s="245"/>
      <c r="AG87" s="245"/>
      <c r="AH87" s="245"/>
      <c r="AI87" s="245"/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5"/>
      <c r="BJ87" s="245"/>
      <c r="BK87" s="245"/>
      <c r="BL87" s="245"/>
      <c r="BM87" s="248"/>
    </row>
    <row r="88" spans="1:65">
      <c r="A88" s="35"/>
      <c r="B88" s="3" t="s">
        <v>287</v>
      </c>
      <c r="C88" s="33"/>
      <c r="D88" s="250">
        <v>2.3155272977589116</v>
      </c>
      <c r="E88" s="250">
        <v>3.8297084310253524</v>
      </c>
      <c r="F88" s="250">
        <v>4.1833001326703778</v>
      </c>
      <c r="G88" s="250">
        <v>2.0412414523193152</v>
      </c>
      <c r="H88" s="250">
        <v>0.98319208025017513</v>
      </c>
      <c r="I88" s="250">
        <v>4.2555454017865655</v>
      </c>
      <c r="J88" s="250">
        <v>21.746424993547787</v>
      </c>
      <c r="K88" s="250">
        <v>9.710818709048171</v>
      </c>
      <c r="L88" s="250">
        <v>6.8605150438335647</v>
      </c>
      <c r="M88" s="250">
        <v>5.00666222813829</v>
      </c>
      <c r="N88" s="250">
        <v>5.2788887719544411</v>
      </c>
      <c r="O88" s="250">
        <v>6.9728706000399994</v>
      </c>
      <c r="P88" s="250">
        <v>3.5090190553296585</v>
      </c>
      <c r="Q88" s="250">
        <v>5.1639777949432224</v>
      </c>
      <c r="R88" s="250">
        <v>5.4772255750516612</v>
      </c>
      <c r="S88" s="250">
        <v>12.24744871391589</v>
      </c>
      <c r="T88" s="250">
        <v>5.1639777949432224</v>
      </c>
      <c r="U88" s="250">
        <v>6.6633324995830723</v>
      </c>
      <c r="V88" s="250">
        <v>5.5772454371908857</v>
      </c>
      <c r="W88" s="250">
        <v>12.847827313077751</v>
      </c>
      <c r="X88" s="250">
        <v>17.111399708965951</v>
      </c>
      <c r="Y88" s="250">
        <v>1.2110601416389966</v>
      </c>
      <c r="Z88" s="250">
        <v>12.706953477000955</v>
      </c>
      <c r="AA88" s="250">
        <v>3.0605010483034745</v>
      </c>
      <c r="AB88" s="250">
        <v>6.0553007081949835</v>
      </c>
      <c r="AC88" s="250">
        <v>50.296785848269415</v>
      </c>
      <c r="AD88" s="250">
        <v>3.5637059362410923</v>
      </c>
      <c r="AE88" s="244"/>
      <c r="AF88" s="245"/>
      <c r="AG88" s="245"/>
      <c r="AH88" s="245"/>
      <c r="AI88" s="245"/>
      <c r="AJ88" s="245"/>
      <c r="AK88" s="245"/>
      <c r="AL88" s="245"/>
      <c r="AM88" s="245"/>
      <c r="AN88" s="245"/>
      <c r="AO88" s="245"/>
      <c r="AP88" s="245"/>
      <c r="AQ88" s="245"/>
      <c r="AR88" s="245"/>
      <c r="AS88" s="245"/>
      <c r="AT88" s="245"/>
      <c r="AU88" s="245"/>
      <c r="AV88" s="245"/>
      <c r="AW88" s="245"/>
      <c r="AX88" s="245"/>
      <c r="AY88" s="245"/>
      <c r="AZ88" s="245"/>
      <c r="BA88" s="245"/>
      <c r="BB88" s="245"/>
      <c r="BC88" s="245"/>
      <c r="BD88" s="245"/>
      <c r="BE88" s="245"/>
      <c r="BF88" s="245"/>
      <c r="BG88" s="245"/>
      <c r="BH88" s="245"/>
      <c r="BI88" s="245"/>
      <c r="BJ88" s="245"/>
      <c r="BK88" s="245"/>
      <c r="BL88" s="245"/>
      <c r="BM88" s="248"/>
    </row>
    <row r="89" spans="1:65">
      <c r="A89" s="35"/>
      <c r="B89" s="3" t="s">
        <v>86</v>
      </c>
      <c r="C89" s="33"/>
      <c r="D89" s="13">
        <v>6.9061807359713035E-3</v>
      </c>
      <c r="E89" s="13">
        <v>1.1832260857956804E-2</v>
      </c>
      <c r="F89" s="13">
        <v>1.2851920530477351E-2</v>
      </c>
      <c r="G89" s="13">
        <v>6.1084532238982001E-3</v>
      </c>
      <c r="H89" s="13">
        <v>4.871306755987655E-3</v>
      </c>
      <c r="I89" s="13">
        <v>1.0114991249344132E-2</v>
      </c>
      <c r="J89" s="13">
        <v>6.6108603111560374E-2</v>
      </c>
      <c r="K89" s="13">
        <v>2.9117897178555237E-2</v>
      </c>
      <c r="L89" s="13">
        <v>2.1023028734934317E-2</v>
      </c>
      <c r="M89" s="13">
        <v>1.6326072483059641E-2</v>
      </c>
      <c r="N89" s="13">
        <v>1.5964381366797703E-2</v>
      </c>
      <c r="O89" s="13">
        <v>2.4917314419170576E-2</v>
      </c>
      <c r="P89" s="13">
        <v>1.1204128237441695E-2</v>
      </c>
      <c r="Q89" s="13">
        <v>1.5338547905771946E-2</v>
      </c>
      <c r="R89" s="13">
        <v>1.6853001769389728E-2</v>
      </c>
      <c r="S89" s="13">
        <v>3.6559548399748926E-2</v>
      </c>
      <c r="T89" s="13">
        <v>1.6480780196627305E-2</v>
      </c>
      <c r="U89" s="13">
        <v>2.0010007506255471E-2</v>
      </c>
      <c r="V89" s="13">
        <v>1.7386331700080696E-2</v>
      </c>
      <c r="W89" s="13">
        <v>3.819968477624703E-2</v>
      </c>
      <c r="X89" s="13">
        <v>5.5376698087268451E-2</v>
      </c>
      <c r="Y89" s="13">
        <v>3.8609781348745904E-3</v>
      </c>
      <c r="Z89" s="13">
        <v>3.7855869345583777E-2</v>
      </c>
      <c r="AA89" s="13">
        <v>9.4997445886295107E-3</v>
      </c>
      <c r="AB89" s="13">
        <v>1.8593553863444166E-2</v>
      </c>
      <c r="AC89" s="13">
        <v>0.14829519169022923</v>
      </c>
      <c r="AD89" s="13">
        <v>1.025526888126933E-2</v>
      </c>
      <c r="AE89" s="166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2"/>
    </row>
    <row r="90" spans="1:65">
      <c r="A90" s="35"/>
      <c r="B90" s="3" t="s">
        <v>288</v>
      </c>
      <c r="C90" s="33"/>
      <c r="D90" s="13">
        <v>2.5472872051078843E-2</v>
      </c>
      <c r="E90" s="13">
        <v>-1.005700774310514E-2</v>
      </c>
      <c r="F90" s="13">
        <v>-4.4497096407232206E-3</v>
      </c>
      <c r="G90" s="13">
        <v>2.2057517752355427E-2</v>
      </c>
      <c r="H90" s="13">
        <v>-0.38268745436503626</v>
      </c>
      <c r="I90" s="13">
        <v>0.28677296362207993</v>
      </c>
      <c r="J90" s="13">
        <v>6.1022058792139511E-3</v>
      </c>
      <c r="K90" s="13">
        <v>2.0018500260579941E-2</v>
      </c>
      <c r="L90" s="13">
        <v>-1.9009377760041968E-3</v>
      </c>
      <c r="M90" s="13">
        <v>-6.205195378337458E-2</v>
      </c>
      <c r="N90" s="13">
        <v>1.1352675920535127E-2</v>
      </c>
      <c r="O90" s="13">
        <v>-0.14410087205695932</v>
      </c>
      <c r="P90" s="13">
        <v>-4.2100677380726537E-2</v>
      </c>
      <c r="Q90" s="13">
        <v>2.970383334651272E-2</v>
      </c>
      <c r="R90" s="13">
        <v>-5.9789727595547237E-3</v>
      </c>
      <c r="S90" s="13">
        <v>2.4606289617074451E-2</v>
      </c>
      <c r="T90" s="13">
        <v>-4.1661778865622057E-2</v>
      </c>
      <c r="U90" s="13">
        <v>1.848923714174866E-2</v>
      </c>
      <c r="V90" s="13">
        <v>-1.8875758395033415E-2</v>
      </c>
      <c r="W90" s="13">
        <v>2.8684324600624977E-2</v>
      </c>
      <c r="X90" s="13">
        <v>-5.4915392562161269E-2</v>
      </c>
      <c r="Y90" s="13">
        <v>-4.0642270119734314E-2</v>
      </c>
      <c r="Z90" s="13">
        <v>2.6645307108849714E-2</v>
      </c>
      <c r="AA90" s="13">
        <v>-1.4644797099599538E-2</v>
      </c>
      <c r="AB90" s="13">
        <v>-3.9399552677793492E-3</v>
      </c>
      <c r="AC90" s="13">
        <v>3.7350148940669792E-2</v>
      </c>
      <c r="AD90" s="13">
        <v>6.2837867587860696E-2</v>
      </c>
      <c r="AE90" s="166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2"/>
    </row>
    <row r="91" spans="1:65">
      <c r="A91" s="35"/>
      <c r="B91" s="53" t="s">
        <v>289</v>
      </c>
      <c r="C91" s="54"/>
      <c r="D91" s="52">
        <v>0.67</v>
      </c>
      <c r="E91" s="52">
        <v>0.2</v>
      </c>
      <c r="F91" s="52">
        <v>0.06</v>
      </c>
      <c r="G91" s="52">
        <v>0.59</v>
      </c>
      <c r="H91" s="52">
        <v>9.3800000000000008</v>
      </c>
      <c r="I91" s="52">
        <v>7.11</v>
      </c>
      <c r="J91" s="52">
        <v>0.2</v>
      </c>
      <c r="K91" s="52">
        <v>0.54</v>
      </c>
      <c r="L91" s="52">
        <v>0</v>
      </c>
      <c r="M91" s="52">
        <v>1.48</v>
      </c>
      <c r="N91" s="52">
        <v>0.33</v>
      </c>
      <c r="O91" s="52">
        <v>3.5</v>
      </c>
      <c r="P91" s="52">
        <v>0.99</v>
      </c>
      <c r="Q91" s="52">
        <v>0.78</v>
      </c>
      <c r="R91" s="52">
        <v>0.1</v>
      </c>
      <c r="S91" s="52">
        <v>0.65</v>
      </c>
      <c r="T91" s="52">
        <v>0.98</v>
      </c>
      <c r="U91" s="52">
        <v>0.5</v>
      </c>
      <c r="V91" s="52">
        <v>0.42</v>
      </c>
      <c r="W91" s="52">
        <v>0.75</v>
      </c>
      <c r="X91" s="52">
        <v>1.31</v>
      </c>
      <c r="Y91" s="52">
        <v>0.95</v>
      </c>
      <c r="Z91" s="52">
        <v>0.7</v>
      </c>
      <c r="AA91" s="52">
        <v>0.31</v>
      </c>
      <c r="AB91" s="52">
        <v>0.05</v>
      </c>
      <c r="AC91" s="52">
        <v>0.97</v>
      </c>
      <c r="AD91" s="52">
        <v>1.59</v>
      </c>
      <c r="AE91" s="166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62"/>
    </row>
    <row r="92" spans="1:65">
      <c r="B92" s="36"/>
      <c r="C92" s="2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BM92" s="62"/>
    </row>
    <row r="93" spans="1:65" ht="15">
      <c r="B93" s="37" t="s">
        <v>642</v>
      </c>
      <c r="BM93" s="32" t="s">
        <v>66</v>
      </c>
    </row>
    <row r="94" spans="1:65" ht="15">
      <c r="A94" s="28" t="s">
        <v>13</v>
      </c>
      <c r="B94" s="18" t="s">
        <v>115</v>
      </c>
      <c r="C94" s="15" t="s">
        <v>116</v>
      </c>
      <c r="D94" s="16" t="s">
        <v>243</v>
      </c>
      <c r="E94" s="17" t="s">
        <v>243</v>
      </c>
      <c r="F94" s="17" t="s">
        <v>243</v>
      </c>
      <c r="G94" s="17" t="s">
        <v>243</v>
      </c>
      <c r="H94" s="17" t="s">
        <v>243</v>
      </c>
      <c r="I94" s="17" t="s">
        <v>243</v>
      </c>
      <c r="J94" s="17" t="s">
        <v>243</v>
      </c>
      <c r="K94" s="17" t="s">
        <v>243</v>
      </c>
      <c r="L94" s="17" t="s">
        <v>243</v>
      </c>
      <c r="M94" s="17" t="s">
        <v>243</v>
      </c>
      <c r="N94" s="17" t="s">
        <v>243</v>
      </c>
      <c r="O94" s="17" t="s">
        <v>243</v>
      </c>
      <c r="P94" s="17" t="s">
        <v>243</v>
      </c>
      <c r="Q94" s="17" t="s">
        <v>243</v>
      </c>
      <c r="R94" s="17" t="s">
        <v>243</v>
      </c>
      <c r="S94" s="17" t="s">
        <v>243</v>
      </c>
      <c r="T94" s="17" t="s">
        <v>243</v>
      </c>
      <c r="U94" s="17" t="s">
        <v>243</v>
      </c>
      <c r="V94" s="17" t="s">
        <v>243</v>
      </c>
      <c r="W94" s="17" t="s">
        <v>243</v>
      </c>
      <c r="X94" s="17" t="s">
        <v>243</v>
      </c>
      <c r="Y94" s="17" t="s">
        <v>243</v>
      </c>
      <c r="Z94" s="17" t="s">
        <v>243</v>
      </c>
      <c r="AA94" s="17" t="s">
        <v>243</v>
      </c>
      <c r="AB94" s="166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1</v>
      </c>
    </row>
    <row r="95" spans="1:65">
      <c r="A95" s="35"/>
      <c r="B95" s="19" t="s">
        <v>244</v>
      </c>
      <c r="C95" s="8" t="s">
        <v>244</v>
      </c>
      <c r="D95" s="164" t="s">
        <v>246</v>
      </c>
      <c r="E95" s="165" t="s">
        <v>248</v>
      </c>
      <c r="F95" s="165" t="s">
        <v>249</v>
      </c>
      <c r="G95" s="165" t="s">
        <v>250</v>
      </c>
      <c r="H95" s="165" t="s">
        <v>251</v>
      </c>
      <c r="I95" s="165" t="s">
        <v>254</v>
      </c>
      <c r="J95" s="165" t="s">
        <v>258</v>
      </c>
      <c r="K95" s="165" t="s">
        <v>259</v>
      </c>
      <c r="L95" s="165" t="s">
        <v>260</v>
      </c>
      <c r="M95" s="165" t="s">
        <v>307</v>
      </c>
      <c r="N95" s="165" t="s">
        <v>261</v>
      </c>
      <c r="O95" s="165" t="s">
        <v>263</v>
      </c>
      <c r="P95" s="165" t="s">
        <v>265</v>
      </c>
      <c r="Q95" s="165" t="s">
        <v>266</v>
      </c>
      <c r="R95" s="165" t="s">
        <v>267</v>
      </c>
      <c r="S95" s="165" t="s">
        <v>268</v>
      </c>
      <c r="T95" s="165" t="s">
        <v>269</v>
      </c>
      <c r="U95" s="165" t="s">
        <v>270</v>
      </c>
      <c r="V95" s="165" t="s">
        <v>271</v>
      </c>
      <c r="W95" s="165" t="s">
        <v>272</v>
      </c>
      <c r="X95" s="165" t="s">
        <v>273</v>
      </c>
      <c r="Y95" s="165" t="s">
        <v>275</v>
      </c>
      <c r="Z95" s="165" t="s">
        <v>276</v>
      </c>
      <c r="AA95" s="165" t="s">
        <v>277</v>
      </c>
      <c r="AB95" s="166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 t="s">
        <v>3</v>
      </c>
    </row>
    <row r="96" spans="1:65">
      <c r="A96" s="35"/>
      <c r="B96" s="19"/>
      <c r="C96" s="8"/>
      <c r="D96" s="9" t="s">
        <v>337</v>
      </c>
      <c r="E96" s="10" t="s">
        <v>118</v>
      </c>
      <c r="F96" s="10" t="s">
        <v>337</v>
      </c>
      <c r="G96" s="10" t="s">
        <v>338</v>
      </c>
      <c r="H96" s="10" t="s">
        <v>118</v>
      </c>
      <c r="I96" s="10" t="s">
        <v>337</v>
      </c>
      <c r="J96" s="10" t="s">
        <v>337</v>
      </c>
      <c r="K96" s="10" t="s">
        <v>337</v>
      </c>
      <c r="L96" s="10" t="s">
        <v>337</v>
      </c>
      <c r="M96" s="10" t="s">
        <v>338</v>
      </c>
      <c r="N96" s="10" t="s">
        <v>337</v>
      </c>
      <c r="O96" s="10" t="s">
        <v>337</v>
      </c>
      <c r="P96" s="10" t="s">
        <v>337</v>
      </c>
      <c r="Q96" s="10" t="s">
        <v>337</v>
      </c>
      <c r="R96" s="10" t="s">
        <v>337</v>
      </c>
      <c r="S96" s="10" t="s">
        <v>337</v>
      </c>
      <c r="T96" s="10" t="s">
        <v>337</v>
      </c>
      <c r="U96" s="10" t="s">
        <v>338</v>
      </c>
      <c r="V96" s="10" t="s">
        <v>338</v>
      </c>
      <c r="W96" s="10" t="s">
        <v>338</v>
      </c>
      <c r="X96" s="10" t="s">
        <v>337</v>
      </c>
      <c r="Y96" s="10" t="s">
        <v>337</v>
      </c>
      <c r="Z96" s="10" t="s">
        <v>338</v>
      </c>
      <c r="AA96" s="10" t="s">
        <v>338</v>
      </c>
      <c r="AB96" s="166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2</v>
      </c>
    </row>
    <row r="97" spans="1:65">
      <c r="A97" s="35"/>
      <c r="B97" s="19"/>
      <c r="C97" s="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166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>
        <v>3</v>
      </c>
    </row>
    <row r="98" spans="1:65">
      <c r="A98" s="35"/>
      <c r="B98" s="18">
        <v>1</v>
      </c>
      <c r="C98" s="14">
        <v>1</v>
      </c>
      <c r="D98" s="22">
        <v>1.03</v>
      </c>
      <c r="E98" s="22">
        <v>1</v>
      </c>
      <c r="F98" s="23">
        <v>1</v>
      </c>
      <c r="G98" s="158">
        <v>1</v>
      </c>
      <c r="H98" s="168" t="s">
        <v>108</v>
      </c>
      <c r="I98" s="22">
        <v>0.93049999999999999</v>
      </c>
      <c r="J98" s="168">
        <v>1</v>
      </c>
      <c r="K98" s="22">
        <v>1.1000000000000001</v>
      </c>
      <c r="L98" s="158">
        <v>0.8</v>
      </c>
      <c r="M98" s="158">
        <v>0.84338725279499771</v>
      </c>
      <c r="N98" s="22">
        <v>0.94952999999999999</v>
      </c>
      <c r="O98" s="22">
        <v>0.98</v>
      </c>
      <c r="P98" s="22">
        <v>0.93</v>
      </c>
      <c r="Q98" s="22">
        <v>0.86</v>
      </c>
      <c r="R98" s="22">
        <v>1</v>
      </c>
      <c r="S98" s="22">
        <v>0.92</v>
      </c>
      <c r="T98" s="22">
        <v>0.9</v>
      </c>
      <c r="U98" s="22">
        <v>1</v>
      </c>
      <c r="V98" s="22">
        <v>0.9</v>
      </c>
      <c r="W98" s="22">
        <v>1</v>
      </c>
      <c r="X98" s="158" t="s">
        <v>106</v>
      </c>
      <c r="Y98" s="22">
        <v>1</v>
      </c>
      <c r="Z98" s="157">
        <v>0.51</v>
      </c>
      <c r="AA98" s="22">
        <v>0.9</v>
      </c>
      <c r="AB98" s="166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</v>
      </c>
    </row>
    <row r="99" spans="1:65">
      <c r="A99" s="35"/>
      <c r="B99" s="19">
        <v>1</v>
      </c>
      <c r="C99" s="8">
        <v>2</v>
      </c>
      <c r="D99" s="10">
        <v>1.05</v>
      </c>
      <c r="E99" s="10">
        <v>0.9</v>
      </c>
      <c r="F99" s="25">
        <v>0.9</v>
      </c>
      <c r="G99" s="159">
        <v>1</v>
      </c>
      <c r="H99" s="161" t="s">
        <v>108</v>
      </c>
      <c r="I99" s="10">
        <v>0.95279999999999998</v>
      </c>
      <c r="J99" s="161">
        <v>1.1000000000000001</v>
      </c>
      <c r="K99" s="10">
        <v>1.1000000000000001</v>
      </c>
      <c r="L99" s="159">
        <v>0.8</v>
      </c>
      <c r="M99" s="159">
        <v>0.83323304614000371</v>
      </c>
      <c r="N99" s="10">
        <v>0.99038999999999999</v>
      </c>
      <c r="O99" s="10">
        <v>0.91</v>
      </c>
      <c r="P99" s="10">
        <v>0.91</v>
      </c>
      <c r="Q99" s="10">
        <v>0.9900000000000001</v>
      </c>
      <c r="R99" s="10">
        <v>1.05</v>
      </c>
      <c r="S99" s="10">
        <v>0.95</v>
      </c>
      <c r="T99" s="10">
        <v>1</v>
      </c>
      <c r="U99" s="10">
        <v>1</v>
      </c>
      <c r="V99" s="10">
        <v>1</v>
      </c>
      <c r="W99" s="159" t="s">
        <v>106</v>
      </c>
      <c r="X99" s="159" t="s">
        <v>106</v>
      </c>
      <c r="Y99" s="10">
        <v>1</v>
      </c>
      <c r="Z99" s="10">
        <v>0.88</v>
      </c>
      <c r="AA99" s="10">
        <v>0.9</v>
      </c>
      <c r="AB99" s="166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7</v>
      </c>
    </row>
    <row r="100" spans="1:65">
      <c r="A100" s="35"/>
      <c r="B100" s="19">
        <v>1</v>
      </c>
      <c r="C100" s="8">
        <v>3</v>
      </c>
      <c r="D100" s="10">
        <v>1.01</v>
      </c>
      <c r="E100" s="10">
        <v>1</v>
      </c>
      <c r="F100" s="25">
        <v>1</v>
      </c>
      <c r="G100" s="159">
        <v>1</v>
      </c>
      <c r="H100" s="161" t="s">
        <v>108</v>
      </c>
      <c r="I100" s="10">
        <v>0.93210000000000004</v>
      </c>
      <c r="J100" s="161">
        <v>1.2</v>
      </c>
      <c r="K100" s="25">
        <v>1</v>
      </c>
      <c r="L100" s="161">
        <v>0.8</v>
      </c>
      <c r="M100" s="161">
        <v>0.81301288649596792</v>
      </c>
      <c r="N100" s="11">
        <v>1.03068</v>
      </c>
      <c r="O100" s="11">
        <v>0.97000000000000008</v>
      </c>
      <c r="P100" s="11">
        <v>0.9900000000000001</v>
      </c>
      <c r="Q100" s="11">
        <v>0.89</v>
      </c>
      <c r="R100" s="11">
        <v>0.94</v>
      </c>
      <c r="S100" s="11">
        <v>0.91</v>
      </c>
      <c r="T100" s="11">
        <v>0.9</v>
      </c>
      <c r="U100" s="161" t="s">
        <v>106</v>
      </c>
      <c r="V100" s="11">
        <v>1.1000000000000001</v>
      </c>
      <c r="W100" s="11">
        <v>1</v>
      </c>
      <c r="X100" s="161" t="s">
        <v>106</v>
      </c>
      <c r="Y100" s="11">
        <v>1</v>
      </c>
      <c r="Z100" s="11">
        <v>0.89</v>
      </c>
      <c r="AA100" s="11">
        <v>1</v>
      </c>
      <c r="AB100" s="166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16</v>
      </c>
    </row>
    <row r="101" spans="1:65">
      <c r="A101" s="35"/>
      <c r="B101" s="19">
        <v>1</v>
      </c>
      <c r="C101" s="8">
        <v>4</v>
      </c>
      <c r="D101" s="10">
        <v>0.9900000000000001</v>
      </c>
      <c r="E101" s="10">
        <v>1.1000000000000001</v>
      </c>
      <c r="F101" s="25">
        <v>0.9</v>
      </c>
      <c r="G101" s="159">
        <v>1</v>
      </c>
      <c r="H101" s="161" t="s">
        <v>108</v>
      </c>
      <c r="I101" s="10">
        <v>0.96770000000000012</v>
      </c>
      <c r="J101" s="161">
        <v>1.2</v>
      </c>
      <c r="K101" s="25">
        <v>1.1000000000000001</v>
      </c>
      <c r="L101" s="161">
        <v>0.8</v>
      </c>
      <c r="M101" s="161">
        <v>0.83354007469390223</v>
      </c>
      <c r="N101" s="11">
        <v>0.93120999999999998</v>
      </c>
      <c r="O101" s="162">
        <v>1.17</v>
      </c>
      <c r="P101" s="11">
        <v>1.04</v>
      </c>
      <c r="Q101" s="11">
        <v>1.06</v>
      </c>
      <c r="R101" s="11">
        <v>0.89</v>
      </c>
      <c r="S101" s="11">
        <v>0.97000000000000008</v>
      </c>
      <c r="T101" s="11">
        <v>0.9</v>
      </c>
      <c r="U101" s="161" t="s">
        <v>106</v>
      </c>
      <c r="V101" s="11">
        <v>0.9</v>
      </c>
      <c r="W101" s="11">
        <v>1</v>
      </c>
      <c r="X101" s="11">
        <v>1</v>
      </c>
      <c r="Y101" s="11">
        <v>1</v>
      </c>
      <c r="Z101" s="11">
        <v>0.9</v>
      </c>
      <c r="AA101" s="11">
        <v>1</v>
      </c>
      <c r="AB101" s="166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>
        <v>0.97009973684210515</v>
      </c>
    </row>
    <row r="102" spans="1:65">
      <c r="A102" s="35"/>
      <c r="B102" s="19">
        <v>1</v>
      </c>
      <c r="C102" s="8">
        <v>5</v>
      </c>
      <c r="D102" s="10">
        <v>1.02</v>
      </c>
      <c r="E102" s="10">
        <v>1.1000000000000001</v>
      </c>
      <c r="F102" s="10">
        <v>1</v>
      </c>
      <c r="G102" s="159">
        <v>1</v>
      </c>
      <c r="H102" s="159" t="s">
        <v>108</v>
      </c>
      <c r="I102" s="10">
        <v>0.9506</v>
      </c>
      <c r="J102" s="159">
        <v>1.1000000000000001</v>
      </c>
      <c r="K102" s="10">
        <v>1.1000000000000001</v>
      </c>
      <c r="L102" s="159">
        <v>0.8</v>
      </c>
      <c r="M102" s="159">
        <v>0.83839643850606194</v>
      </c>
      <c r="N102" s="10">
        <v>0.94213999999999998</v>
      </c>
      <c r="O102" s="10">
        <v>1</v>
      </c>
      <c r="P102" s="10">
        <v>0.98</v>
      </c>
      <c r="Q102" s="10">
        <v>0.96</v>
      </c>
      <c r="R102" s="10">
        <v>0.9</v>
      </c>
      <c r="S102" s="10">
        <v>0.87</v>
      </c>
      <c r="T102" s="10">
        <v>0.9</v>
      </c>
      <c r="U102" s="10">
        <v>1</v>
      </c>
      <c r="V102" s="10">
        <v>1</v>
      </c>
      <c r="W102" s="10">
        <v>1</v>
      </c>
      <c r="X102" s="159" t="s">
        <v>106</v>
      </c>
      <c r="Y102" s="10">
        <v>0.9</v>
      </c>
      <c r="Z102" s="10">
        <v>0.89</v>
      </c>
      <c r="AA102" s="10">
        <v>0.9</v>
      </c>
      <c r="AB102" s="166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43</v>
      </c>
    </row>
    <row r="103" spans="1:65">
      <c r="A103" s="35"/>
      <c r="B103" s="19">
        <v>1</v>
      </c>
      <c r="C103" s="8">
        <v>6</v>
      </c>
      <c r="D103" s="10">
        <v>1.02</v>
      </c>
      <c r="E103" s="10">
        <v>1</v>
      </c>
      <c r="F103" s="10">
        <v>1</v>
      </c>
      <c r="G103" s="159">
        <v>1</v>
      </c>
      <c r="H103" s="159" t="s">
        <v>108</v>
      </c>
      <c r="I103" s="10">
        <v>0.94179999999999997</v>
      </c>
      <c r="J103" s="159">
        <v>1</v>
      </c>
      <c r="K103" s="10">
        <v>1</v>
      </c>
      <c r="L103" s="159">
        <v>0.9</v>
      </c>
      <c r="M103" s="160">
        <v>0.77978940396006791</v>
      </c>
      <c r="N103" s="10">
        <v>0.99791999999999992</v>
      </c>
      <c r="O103" s="10">
        <v>1.04</v>
      </c>
      <c r="P103" s="10">
        <v>0.96</v>
      </c>
      <c r="Q103" s="10">
        <v>0.88</v>
      </c>
      <c r="R103" s="10">
        <v>0.92</v>
      </c>
      <c r="S103" s="10">
        <v>0.92</v>
      </c>
      <c r="T103" s="10">
        <v>0.9</v>
      </c>
      <c r="U103" s="159" t="s">
        <v>106</v>
      </c>
      <c r="V103" s="160">
        <v>1.2</v>
      </c>
      <c r="W103" s="10">
        <v>1</v>
      </c>
      <c r="X103" s="159" t="s">
        <v>106</v>
      </c>
      <c r="Y103" s="10">
        <v>0.9</v>
      </c>
      <c r="Z103" s="10">
        <v>0.86</v>
      </c>
      <c r="AA103" s="10">
        <v>0.9</v>
      </c>
      <c r="AB103" s="166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2"/>
    </row>
    <row r="104" spans="1:65">
      <c r="A104" s="35"/>
      <c r="B104" s="20" t="s">
        <v>285</v>
      </c>
      <c r="C104" s="12"/>
      <c r="D104" s="26">
        <v>1.0199999999999998</v>
      </c>
      <c r="E104" s="26">
        <v>1.0166666666666666</v>
      </c>
      <c r="F104" s="26">
        <v>0.96666666666666667</v>
      </c>
      <c r="G104" s="26">
        <v>1</v>
      </c>
      <c r="H104" s="26" t="s">
        <v>699</v>
      </c>
      <c r="I104" s="26">
        <v>0.94591666666666663</v>
      </c>
      <c r="J104" s="26">
        <v>1.0999999999999999</v>
      </c>
      <c r="K104" s="26">
        <v>1.0666666666666667</v>
      </c>
      <c r="L104" s="26">
        <v>0.81666666666666676</v>
      </c>
      <c r="M104" s="26">
        <v>0.82355985043183366</v>
      </c>
      <c r="N104" s="26">
        <v>0.97364499999999998</v>
      </c>
      <c r="O104" s="26">
        <v>1.0116666666666667</v>
      </c>
      <c r="P104" s="26">
        <v>0.96833333333333327</v>
      </c>
      <c r="Q104" s="26">
        <v>0.94</v>
      </c>
      <c r="R104" s="26">
        <v>0.95000000000000007</v>
      </c>
      <c r="S104" s="26">
        <v>0.92333333333333334</v>
      </c>
      <c r="T104" s="26">
        <v>0.91666666666666663</v>
      </c>
      <c r="U104" s="26">
        <v>1</v>
      </c>
      <c r="V104" s="26">
        <v>1.0166666666666668</v>
      </c>
      <c r="W104" s="26">
        <v>1</v>
      </c>
      <c r="X104" s="26">
        <v>1</v>
      </c>
      <c r="Y104" s="26">
        <v>0.96666666666666679</v>
      </c>
      <c r="Z104" s="26">
        <v>0.82166666666666677</v>
      </c>
      <c r="AA104" s="26">
        <v>0.93333333333333346</v>
      </c>
      <c r="AB104" s="166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2"/>
    </row>
    <row r="105" spans="1:65">
      <c r="A105" s="35"/>
      <c r="B105" s="3" t="s">
        <v>286</v>
      </c>
      <c r="C105" s="33"/>
      <c r="D105" s="11">
        <v>1.02</v>
      </c>
      <c r="E105" s="11">
        <v>1</v>
      </c>
      <c r="F105" s="11">
        <v>1</v>
      </c>
      <c r="G105" s="11">
        <v>1</v>
      </c>
      <c r="H105" s="11" t="s">
        <v>699</v>
      </c>
      <c r="I105" s="11">
        <v>0.94619999999999993</v>
      </c>
      <c r="J105" s="11">
        <v>1.1000000000000001</v>
      </c>
      <c r="K105" s="11">
        <v>1.1000000000000001</v>
      </c>
      <c r="L105" s="11">
        <v>0.8</v>
      </c>
      <c r="M105" s="11">
        <v>0.83338656041695303</v>
      </c>
      <c r="N105" s="11">
        <v>0.96995999999999993</v>
      </c>
      <c r="O105" s="11">
        <v>0.99</v>
      </c>
      <c r="P105" s="11">
        <v>0.97</v>
      </c>
      <c r="Q105" s="11">
        <v>0.92500000000000004</v>
      </c>
      <c r="R105" s="11">
        <v>0.92999999999999994</v>
      </c>
      <c r="S105" s="11">
        <v>0.92</v>
      </c>
      <c r="T105" s="11">
        <v>0.9</v>
      </c>
      <c r="U105" s="11">
        <v>1</v>
      </c>
      <c r="V105" s="11">
        <v>1</v>
      </c>
      <c r="W105" s="11">
        <v>1</v>
      </c>
      <c r="X105" s="11">
        <v>1</v>
      </c>
      <c r="Y105" s="11">
        <v>1</v>
      </c>
      <c r="Z105" s="11">
        <v>0.88500000000000001</v>
      </c>
      <c r="AA105" s="11">
        <v>0.9</v>
      </c>
      <c r="AB105" s="166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2"/>
    </row>
    <row r="106" spans="1:65">
      <c r="A106" s="35"/>
      <c r="B106" s="3" t="s">
        <v>287</v>
      </c>
      <c r="C106" s="33"/>
      <c r="D106" s="27">
        <v>1.9999999999999987E-2</v>
      </c>
      <c r="E106" s="27">
        <v>7.5277265270908139E-2</v>
      </c>
      <c r="F106" s="27">
        <v>5.1639777949432218E-2</v>
      </c>
      <c r="G106" s="27">
        <v>0</v>
      </c>
      <c r="H106" s="27" t="s">
        <v>699</v>
      </c>
      <c r="I106" s="27">
        <v>1.406661532376099E-2</v>
      </c>
      <c r="J106" s="27">
        <v>8.9442719099991574E-2</v>
      </c>
      <c r="K106" s="27">
        <v>5.1639777949432274E-2</v>
      </c>
      <c r="L106" s="27">
        <v>4.0824829046386291E-2</v>
      </c>
      <c r="M106" s="27">
        <v>2.3805529837779463E-2</v>
      </c>
      <c r="N106" s="27">
        <v>3.8723350449050772E-2</v>
      </c>
      <c r="O106" s="27">
        <v>8.8411914732498931E-2</v>
      </c>
      <c r="P106" s="27">
        <v>4.6224091842530207E-2</v>
      </c>
      <c r="Q106" s="27">
        <v>7.7201036262475153E-2</v>
      </c>
      <c r="R106" s="27">
        <v>6.2609903369994127E-2</v>
      </c>
      <c r="S106" s="27">
        <v>3.4448028487370184E-2</v>
      </c>
      <c r="T106" s="27">
        <v>4.0824829046386298E-2</v>
      </c>
      <c r="U106" s="27">
        <v>0</v>
      </c>
      <c r="V106" s="27">
        <v>0.11690451944499972</v>
      </c>
      <c r="W106" s="27">
        <v>0</v>
      </c>
      <c r="X106" s="27" t="s">
        <v>699</v>
      </c>
      <c r="Y106" s="27">
        <v>5.1639777949432211E-2</v>
      </c>
      <c r="Z106" s="27">
        <v>0.15328622464744346</v>
      </c>
      <c r="AA106" s="27">
        <v>5.1639777949432218E-2</v>
      </c>
      <c r="AB106" s="233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63"/>
    </row>
    <row r="107" spans="1:65">
      <c r="A107" s="35"/>
      <c r="B107" s="3" t="s">
        <v>86</v>
      </c>
      <c r="C107" s="33"/>
      <c r="D107" s="13">
        <v>1.9607843137254891E-2</v>
      </c>
      <c r="E107" s="13">
        <v>7.4043211741876863E-2</v>
      </c>
      <c r="F107" s="13">
        <v>5.3420459947688501E-2</v>
      </c>
      <c r="G107" s="13">
        <v>0</v>
      </c>
      <c r="H107" s="13" t="s">
        <v>699</v>
      </c>
      <c r="I107" s="13">
        <v>1.4870882202901232E-2</v>
      </c>
      <c r="J107" s="13">
        <v>8.1311562818174171E-2</v>
      </c>
      <c r="K107" s="13">
        <v>4.8412291827592754E-2</v>
      </c>
      <c r="L107" s="13">
        <v>4.9989586587411781E-2</v>
      </c>
      <c r="M107" s="13">
        <v>2.8905646414522309E-2</v>
      </c>
      <c r="N107" s="13">
        <v>3.9771529098440166E-2</v>
      </c>
      <c r="O107" s="13">
        <v>8.7392337462107672E-2</v>
      </c>
      <c r="P107" s="13">
        <v>4.7735723073180941E-2</v>
      </c>
      <c r="Q107" s="13">
        <v>8.2128761981356546E-2</v>
      </c>
      <c r="R107" s="13">
        <v>6.5905161442099083E-2</v>
      </c>
      <c r="S107" s="13">
        <v>3.7308334101844962E-2</v>
      </c>
      <c r="T107" s="13">
        <v>4.4536177141512326E-2</v>
      </c>
      <c r="U107" s="13">
        <v>0</v>
      </c>
      <c r="V107" s="13">
        <v>0.11498805191311445</v>
      </c>
      <c r="W107" s="13">
        <v>0</v>
      </c>
      <c r="X107" s="13" t="s">
        <v>699</v>
      </c>
      <c r="Y107" s="13">
        <v>5.3420459947688487E-2</v>
      </c>
      <c r="Z107" s="13">
        <v>0.18655524297863299</v>
      </c>
      <c r="AA107" s="13">
        <v>5.53283335172488E-2</v>
      </c>
      <c r="AB107" s="166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2"/>
    </row>
    <row r="108" spans="1:65">
      <c r="A108" s="35"/>
      <c r="B108" s="3" t="s">
        <v>288</v>
      </c>
      <c r="C108" s="33"/>
      <c r="D108" s="13">
        <v>5.143828130531336E-2</v>
      </c>
      <c r="E108" s="13">
        <v>4.8002208490590226E-2</v>
      </c>
      <c r="F108" s="13">
        <v>-3.5388837302583465E-3</v>
      </c>
      <c r="G108" s="13">
        <v>3.0821844416974109E-2</v>
      </c>
      <c r="H108" s="13" t="s">
        <v>699</v>
      </c>
      <c r="I108" s="13">
        <v>-2.4928437001910608E-2</v>
      </c>
      <c r="J108" s="13">
        <v>0.13390402885867125</v>
      </c>
      <c r="K108" s="13">
        <v>9.954330071143902E-2</v>
      </c>
      <c r="L108" s="13">
        <v>-0.1581621603928044</v>
      </c>
      <c r="M108" s="13">
        <v>-0.15105651599008996</v>
      </c>
      <c r="N108" s="13">
        <v>3.6545347073646539E-3</v>
      </c>
      <c r="O108" s="13">
        <v>4.2848099268505413E-2</v>
      </c>
      <c r="P108" s="13">
        <v>-1.8208473228968902E-3</v>
      </c>
      <c r="Q108" s="13">
        <v>-3.1027466248044422E-2</v>
      </c>
      <c r="R108" s="13">
        <v>-2.0719247803874574E-2</v>
      </c>
      <c r="S108" s="13">
        <v>-4.820783032166065E-2</v>
      </c>
      <c r="T108" s="13">
        <v>-5.5079975951107141E-2</v>
      </c>
      <c r="U108" s="13">
        <v>3.0821844416974109E-2</v>
      </c>
      <c r="V108" s="13">
        <v>4.8002208490590448E-2</v>
      </c>
      <c r="W108" s="13">
        <v>3.0821844416974109E-2</v>
      </c>
      <c r="X108" s="13">
        <v>3.0821844416974109E-2</v>
      </c>
      <c r="Y108" s="13">
        <v>-3.5388837302582354E-3</v>
      </c>
      <c r="Z108" s="13">
        <v>-0.15300805117071958</v>
      </c>
      <c r="AA108" s="13">
        <v>-3.7899611877490691E-2</v>
      </c>
      <c r="AB108" s="166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2"/>
    </row>
    <row r="109" spans="1:65">
      <c r="A109" s="35"/>
      <c r="B109" s="53" t="s">
        <v>289</v>
      </c>
      <c r="C109" s="54"/>
      <c r="D109" s="52">
        <v>0.77</v>
      </c>
      <c r="E109" s="52">
        <v>0.73</v>
      </c>
      <c r="F109" s="52">
        <v>0.18</v>
      </c>
      <c r="G109" s="52" t="s">
        <v>290</v>
      </c>
      <c r="H109" s="52">
        <v>16.95</v>
      </c>
      <c r="I109" s="52">
        <v>0.04</v>
      </c>
      <c r="J109" s="52">
        <v>1.64</v>
      </c>
      <c r="K109" s="52">
        <v>1.28</v>
      </c>
      <c r="L109" s="52">
        <v>1.46</v>
      </c>
      <c r="M109" s="52">
        <v>1.38</v>
      </c>
      <c r="N109" s="52">
        <v>0.26</v>
      </c>
      <c r="O109" s="52">
        <v>0.67</v>
      </c>
      <c r="P109" s="52">
        <v>0.2</v>
      </c>
      <c r="Q109" s="52">
        <v>0.11</v>
      </c>
      <c r="R109" s="52">
        <v>0</v>
      </c>
      <c r="S109" s="52">
        <v>0.28999999999999998</v>
      </c>
      <c r="T109" s="52">
        <v>0.36</v>
      </c>
      <c r="U109" s="52">
        <v>2.19</v>
      </c>
      <c r="V109" s="52">
        <v>0.73</v>
      </c>
      <c r="W109" s="52">
        <v>0.36</v>
      </c>
      <c r="X109" s="52">
        <v>4.01</v>
      </c>
      <c r="Y109" s="52">
        <v>0.18</v>
      </c>
      <c r="Z109" s="52">
        <v>1.4</v>
      </c>
      <c r="AA109" s="52">
        <v>0.18</v>
      </c>
      <c r="AB109" s="166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2"/>
    </row>
    <row r="110" spans="1:65">
      <c r="B110" s="36" t="s">
        <v>341</v>
      </c>
      <c r="C110" s="2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BM110" s="62"/>
    </row>
    <row r="111" spans="1:65">
      <c r="BM111" s="62"/>
    </row>
    <row r="112" spans="1:65" ht="15">
      <c r="B112" s="37" t="s">
        <v>643</v>
      </c>
      <c r="BM112" s="32" t="s">
        <v>66</v>
      </c>
    </row>
    <row r="113" spans="1:65" ht="15">
      <c r="A113" s="28" t="s">
        <v>16</v>
      </c>
      <c r="B113" s="18" t="s">
        <v>115</v>
      </c>
      <c r="C113" s="15" t="s">
        <v>116</v>
      </c>
      <c r="D113" s="16" t="s">
        <v>243</v>
      </c>
      <c r="E113" s="17" t="s">
        <v>243</v>
      </c>
      <c r="F113" s="17" t="s">
        <v>243</v>
      </c>
      <c r="G113" s="17" t="s">
        <v>243</v>
      </c>
      <c r="H113" s="17" t="s">
        <v>243</v>
      </c>
      <c r="I113" s="17" t="s">
        <v>243</v>
      </c>
      <c r="J113" s="17" t="s">
        <v>243</v>
      </c>
      <c r="K113" s="17" t="s">
        <v>243</v>
      </c>
      <c r="L113" s="17" t="s">
        <v>243</v>
      </c>
      <c r="M113" s="17" t="s">
        <v>243</v>
      </c>
      <c r="N113" s="17" t="s">
        <v>243</v>
      </c>
      <c r="O113" s="17" t="s">
        <v>243</v>
      </c>
      <c r="P113" s="17" t="s">
        <v>243</v>
      </c>
      <c r="Q113" s="17" t="s">
        <v>243</v>
      </c>
      <c r="R113" s="17" t="s">
        <v>243</v>
      </c>
      <c r="S113" s="17" t="s">
        <v>243</v>
      </c>
      <c r="T113" s="17" t="s">
        <v>243</v>
      </c>
      <c r="U113" s="17" t="s">
        <v>243</v>
      </c>
      <c r="V113" s="17" t="s">
        <v>243</v>
      </c>
      <c r="W113" s="17" t="s">
        <v>243</v>
      </c>
      <c r="X113" s="17" t="s">
        <v>243</v>
      </c>
      <c r="Y113" s="17" t="s">
        <v>243</v>
      </c>
      <c r="Z113" s="17" t="s">
        <v>243</v>
      </c>
      <c r="AA113" s="17" t="s">
        <v>243</v>
      </c>
      <c r="AB113" s="17" t="s">
        <v>243</v>
      </c>
      <c r="AC113" s="17" t="s">
        <v>243</v>
      </c>
      <c r="AD113" s="166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1</v>
      </c>
    </row>
    <row r="114" spans="1:65">
      <c r="A114" s="35"/>
      <c r="B114" s="19" t="s">
        <v>244</v>
      </c>
      <c r="C114" s="8" t="s">
        <v>244</v>
      </c>
      <c r="D114" s="164" t="s">
        <v>246</v>
      </c>
      <c r="E114" s="165" t="s">
        <v>248</v>
      </c>
      <c r="F114" s="165" t="s">
        <v>249</v>
      </c>
      <c r="G114" s="165" t="s">
        <v>250</v>
      </c>
      <c r="H114" s="165" t="s">
        <v>251</v>
      </c>
      <c r="I114" s="165" t="s">
        <v>254</v>
      </c>
      <c r="J114" s="165" t="s">
        <v>257</v>
      </c>
      <c r="K114" s="165" t="s">
        <v>258</v>
      </c>
      <c r="L114" s="165" t="s">
        <v>259</v>
      </c>
      <c r="M114" s="165" t="s">
        <v>260</v>
      </c>
      <c r="N114" s="165" t="s">
        <v>307</v>
      </c>
      <c r="O114" s="165" t="s">
        <v>261</v>
      </c>
      <c r="P114" s="165" t="s">
        <v>263</v>
      </c>
      <c r="Q114" s="165" t="s">
        <v>265</v>
      </c>
      <c r="R114" s="165" t="s">
        <v>266</v>
      </c>
      <c r="S114" s="165" t="s">
        <v>267</v>
      </c>
      <c r="T114" s="165" t="s">
        <v>268</v>
      </c>
      <c r="U114" s="165" t="s">
        <v>269</v>
      </c>
      <c r="V114" s="165" t="s">
        <v>270</v>
      </c>
      <c r="W114" s="165" t="s">
        <v>271</v>
      </c>
      <c r="X114" s="165" t="s">
        <v>272</v>
      </c>
      <c r="Y114" s="165" t="s">
        <v>273</v>
      </c>
      <c r="Z114" s="165" t="s">
        <v>274</v>
      </c>
      <c r="AA114" s="165" t="s">
        <v>275</v>
      </c>
      <c r="AB114" s="165" t="s">
        <v>276</v>
      </c>
      <c r="AC114" s="165" t="s">
        <v>277</v>
      </c>
      <c r="AD114" s="166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 t="s">
        <v>3</v>
      </c>
    </row>
    <row r="115" spans="1:65">
      <c r="A115" s="35"/>
      <c r="B115" s="19"/>
      <c r="C115" s="8"/>
      <c r="D115" s="9" t="s">
        <v>337</v>
      </c>
      <c r="E115" s="10" t="s">
        <v>118</v>
      </c>
      <c r="F115" s="10" t="s">
        <v>337</v>
      </c>
      <c r="G115" s="10" t="s">
        <v>338</v>
      </c>
      <c r="H115" s="10" t="s">
        <v>118</v>
      </c>
      <c r="I115" s="10" t="s">
        <v>337</v>
      </c>
      <c r="J115" s="10" t="s">
        <v>337</v>
      </c>
      <c r="K115" s="10" t="s">
        <v>337</v>
      </c>
      <c r="L115" s="10" t="s">
        <v>337</v>
      </c>
      <c r="M115" s="10" t="s">
        <v>337</v>
      </c>
      <c r="N115" s="10" t="s">
        <v>338</v>
      </c>
      <c r="O115" s="10" t="s">
        <v>337</v>
      </c>
      <c r="P115" s="10" t="s">
        <v>337</v>
      </c>
      <c r="Q115" s="10" t="s">
        <v>337</v>
      </c>
      <c r="R115" s="10" t="s">
        <v>337</v>
      </c>
      <c r="S115" s="10" t="s">
        <v>337</v>
      </c>
      <c r="T115" s="10" t="s">
        <v>337</v>
      </c>
      <c r="U115" s="10" t="s">
        <v>337</v>
      </c>
      <c r="V115" s="10" t="s">
        <v>338</v>
      </c>
      <c r="W115" s="10" t="s">
        <v>338</v>
      </c>
      <c r="X115" s="10" t="s">
        <v>338</v>
      </c>
      <c r="Y115" s="10" t="s">
        <v>337</v>
      </c>
      <c r="Z115" s="10" t="s">
        <v>338</v>
      </c>
      <c r="AA115" s="10" t="s">
        <v>337</v>
      </c>
      <c r="AB115" s="10" t="s">
        <v>338</v>
      </c>
      <c r="AC115" s="10" t="s">
        <v>338</v>
      </c>
      <c r="AD115" s="166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>
        <v>2</v>
      </c>
    </row>
    <row r="116" spans="1:65">
      <c r="A116" s="35"/>
      <c r="B116" s="19"/>
      <c r="C116" s="8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166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3</v>
      </c>
    </row>
    <row r="117" spans="1:65">
      <c r="A117" s="35"/>
      <c r="B117" s="18">
        <v>1</v>
      </c>
      <c r="C117" s="14">
        <v>1</v>
      </c>
      <c r="D117" s="22">
        <v>1.51</v>
      </c>
      <c r="E117" s="22">
        <v>1.55</v>
      </c>
      <c r="F117" s="23">
        <v>1.4</v>
      </c>
      <c r="G117" s="22">
        <v>1.6</v>
      </c>
      <c r="H117" s="168" t="s">
        <v>108</v>
      </c>
      <c r="I117" s="22">
        <v>1.359</v>
      </c>
      <c r="J117" s="23">
        <v>1.51</v>
      </c>
      <c r="K117" s="22">
        <v>1.46</v>
      </c>
      <c r="L117" s="22">
        <v>1.6</v>
      </c>
      <c r="M117" s="22">
        <v>1.61</v>
      </c>
      <c r="N117" s="22">
        <v>1.2122236562807553</v>
      </c>
      <c r="O117" s="22">
        <v>1.4192499999999999</v>
      </c>
      <c r="P117" s="22">
        <v>1.48</v>
      </c>
      <c r="Q117" s="22">
        <v>1.4</v>
      </c>
      <c r="R117" s="22">
        <v>1.34</v>
      </c>
      <c r="S117" s="22">
        <v>1.34</v>
      </c>
      <c r="T117" s="22">
        <v>1.41</v>
      </c>
      <c r="U117" s="22">
        <v>1.36</v>
      </c>
      <c r="V117" s="22">
        <v>1.5</v>
      </c>
      <c r="W117" s="22">
        <v>1.28</v>
      </c>
      <c r="X117" s="22">
        <v>1.4</v>
      </c>
      <c r="Y117" s="22">
        <v>1.43</v>
      </c>
      <c r="Z117" s="158" t="s">
        <v>108</v>
      </c>
      <c r="AA117" s="22">
        <v>1.4</v>
      </c>
      <c r="AB117" s="22">
        <v>1.36</v>
      </c>
      <c r="AC117" s="22">
        <v>1.52</v>
      </c>
      <c r="AD117" s="166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1</v>
      </c>
    </row>
    <row r="118" spans="1:65">
      <c r="A118" s="35"/>
      <c r="B118" s="19">
        <v>1</v>
      </c>
      <c r="C118" s="8">
        <v>2</v>
      </c>
      <c r="D118" s="10">
        <v>1.55</v>
      </c>
      <c r="E118" s="10">
        <v>1.52</v>
      </c>
      <c r="F118" s="25">
        <v>1.3</v>
      </c>
      <c r="G118" s="10">
        <v>1.6</v>
      </c>
      <c r="H118" s="161" t="s">
        <v>108</v>
      </c>
      <c r="I118" s="10">
        <v>1.4012</v>
      </c>
      <c r="J118" s="25">
        <v>1.45</v>
      </c>
      <c r="K118" s="10">
        <v>1.42</v>
      </c>
      <c r="L118" s="10">
        <v>1.6</v>
      </c>
      <c r="M118" s="10">
        <v>1.54</v>
      </c>
      <c r="N118" s="10">
        <v>1.1728032253312106</v>
      </c>
      <c r="O118" s="10">
        <v>1.45845</v>
      </c>
      <c r="P118" s="10">
        <v>1.47</v>
      </c>
      <c r="Q118" s="10">
        <v>1.44</v>
      </c>
      <c r="R118" s="10">
        <v>1.42</v>
      </c>
      <c r="S118" s="10">
        <v>1.31</v>
      </c>
      <c r="T118" s="160">
        <v>1.6</v>
      </c>
      <c r="U118" s="10">
        <v>1.39</v>
      </c>
      <c r="V118" s="10">
        <v>1.49</v>
      </c>
      <c r="W118" s="10">
        <v>1.27</v>
      </c>
      <c r="X118" s="10">
        <v>1.4</v>
      </c>
      <c r="Y118" s="10">
        <v>1.38</v>
      </c>
      <c r="Z118" s="159" t="s">
        <v>108</v>
      </c>
      <c r="AA118" s="10">
        <v>1.41</v>
      </c>
      <c r="AB118" s="10">
        <v>1.48</v>
      </c>
      <c r="AC118" s="10">
        <v>1.47</v>
      </c>
      <c r="AD118" s="166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8</v>
      </c>
    </row>
    <row r="119" spans="1:65">
      <c r="A119" s="35"/>
      <c r="B119" s="19">
        <v>1</v>
      </c>
      <c r="C119" s="8">
        <v>3</v>
      </c>
      <c r="D119" s="10">
        <v>1.48</v>
      </c>
      <c r="E119" s="10">
        <v>1.51</v>
      </c>
      <c r="F119" s="25">
        <v>1.4</v>
      </c>
      <c r="G119" s="10">
        <v>1.5</v>
      </c>
      <c r="H119" s="161" t="s">
        <v>108</v>
      </c>
      <c r="I119" s="10">
        <v>1.3787</v>
      </c>
      <c r="J119" s="25">
        <v>1.48</v>
      </c>
      <c r="K119" s="25">
        <v>1.44</v>
      </c>
      <c r="L119" s="11">
        <v>1.6</v>
      </c>
      <c r="M119" s="11">
        <v>1.65</v>
      </c>
      <c r="N119" s="11">
        <v>1.1950144989870657</v>
      </c>
      <c r="O119" s="11">
        <v>1.35416</v>
      </c>
      <c r="P119" s="11">
        <v>1.51</v>
      </c>
      <c r="Q119" s="11">
        <v>1.39</v>
      </c>
      <c r="R119" s="11">
        <v>1.3</v>
      </c>
      <c r="S119" s="11">
        <v>1.26</v>
      </c>
      <c r="T119" s="11">
        <v>1.43</v>
      </c>
      <c r="U119" s="11">
        <v>1.43</v>
      </c>
      <c r="V119" s="11">
        <v>1.48</v>
      </c>
      <c r="W119" s="11">
        <v>1.34</v>
      </c>
      <c r="X119" s="11">
        <v>1.4</v>
      </c>
      <c r="Y119" s="11">
        <v>1.39</v>
      </c>
      <c r="Z119" s="161" t="s">
        <v>108</v>
      </c>
      <c r="AA119" s="11">
        <v>1.44</v>
      </c>
      <c r="AB119" s="11">
        <v>1.6</v>
      </c>
      <c r="AC119" s="11">
        <v>1.47</v>
      </c>
      <c r="AD119" s="166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2">
        <v>16</v>
      </c>
    </row>
    <row r="120" spans="1:65">
      <c r="A120" s="35"/>
      <c r="B120" s="19">
        <v>1</v>
      </c>
      <c r="C120" s="8">
        <v>4</v>
      </c>
      <c r="D120" s="160">
        <v>1.71</v>
      </c>
      <c r="E120" s="10">
        <v>1.42</v>
      </c>
      <c r="F120" s="25">
        <v>1.4</v>
      </c>
      <c r="G120" s="10">
        <v>1.5</v>
      </c>
      <c r="H120" s="161" t="s">
        <v>108</v>
      </c>
      <c r="I120" s="10">
        <v>1.3942000000000001</v>
      </c>
      <c r="J120" s="25">
        <v>1.47</v>
      </c>
      <c r="K120" s="25">
        <v>1.33</v>
      </c>
      <c r="L120" s="11">
        <v>1.6</v>
      </c>
      <c r="M120" s="11">
        <v>1.46</v>
      </c>
      <c r="N120" s="11">
        <v>1.1553750704276315</v>
      </c>
      <c r="O120" s="11">
        <v>1.46791</v>
      </c>
      <c r="P120" s="11">
        <v>1.45</v>
      </c>
      <c r="Q120" s="11">
        <v>1.4</v>
      </c>
      <c r="R120" s="11">
        <v>1.26</v>
      </c>
      <c r="S120" s="11">
        <v>1.31</v>
      </c>
      <c r="T120" s="11">
        <v>1.4</v>
      </c>
      <c r="U120" s="11">
        <v>1.41</v>
      </c>
      <c r="V120" s="11">
        <v>1.53</v>
      </c>
      <c r="W120" s="11">
        <v>1.28</v>
      </c>
      <c r="X120" s="11">
        <v>1.5</v>
      </c>
      <c r="Y120" s="162">
        <v>1.74</v>
      </c>
      <c r="Z120" s="161" t="s">
        <v>108</v>
      </c>
      <c r="AA120" s="11">
        <v>1.45</v>
      </c>
      <c r="AB120" s="11">
        <v>1.48</v>
      </c>
      <c r="AC120" s="11">
        <v>1.43</v>
      </c>
      <c r="AD120" s="166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2">
        <v>1.4292597158014317</v>
      </c>
    </row>
    <row r="121" spans="1:65">
      <c r="A121" s="35"/>
      <c r="B121" s="19">
        <v>1</v>
      </c>
      <c r="C121" s="8">
        <v>5</v>
      </c>
      <c r="D121" s="10">
        <v>1.51</v>
      </c>
      <c r="E121" s="10">
        <v>1.49</v>
      </c>
      <c r="F121" s="10">
        <v>1.3</v>
      </c>
      <c r="G121" s="10">
        <v>1.5</v>
      </c>
      <c r="H121" s="159" t="s">
        <v>108</v>
      </c>
      <c r="I121" s="10">
        <v>1.4441999999999999</v>
      </c>
      <c r="J121" s="10">
        <v>1.54</v>
      </c>
      <c r="K121" s="10">
        <v>1.43</v>
      </c>
      <c r="L121" s="10">
        <v>1.7</v>
      </c>
      <c r="M121" s="10">
        <v>1.56</v>
      </c>
      <c r="N121" s="10">
        <v>1.3042129686762893</v>
      </c>
      <c r="O121" s="10">
        <v>1.38167</v>
      </c>
      <c r="P121" s="10">
        <v>1.45</v>
      </c>
      <c r="Q121" s="10">
        <v>1.38</v>
      </c>
      <c r="R121" s="10">
        <v>1.4</v>
      </c>
      <c r="S121" s="10">
        <v>1.26</v>
      </c>
      <c r="T121" s="10">
        <v>1.44</v>
      </c>
      <c r="U121" s="10">
        <v>1.35</v>
      </c>
      <c r="V121" s="10">
        <v>1.47</v>
      </c>
      <c r="W121" s="10">
        <v>1.33</v>
      </c>
      <c r="X121" s="10">
        <v>1.4</v>
      </c>
      <c r="Y121" s="10">
        <v>1.32</v>
      </c>
      <c r="Z121" s="159" t="s">
        <v>108</v>
      </c>
      <c r="AA121" s="10">
        <v>1.44</v>
      </c>
      <c r="AB121" s="10">
        <v>1.41</v>
      </c>
      <c r="AC121" s="10">
        <v>1.47</v>
      </c>
      <c r="AD121" s="166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2">
        <v>44</v>
      </c>
    </row>
    <row r="122" spans="1:65">
      <c r="A122" s="35"/>
      <c r="B122" s="19">
        <v>1</v>
      </c>
      <c r="C122" s="8">
        <v>6</v>
      </c>
      <c r="D122" s="10">
        <v>1.49</v>
      </c>
      <c r="E122" s="10">
        <v>1.62</v>
      </c>
      <c r="F122" s="10">
        <v>1.4</v>
      </c>
      <c r="G122" s="10">
        <v>1.5</v>
      </c>
      <c r="H122" s="159" t="s">
        <v>108</v>
      </c>
      <c r="I122" s="10">
        <v>1.3606</v>
      </c>
      <c r="J122" s="10">
        <v>1.5</v>
      </c>
      <c r="K122" s="10">
        <v>1.3</v>
      </c>
      <c r="L122" s="10">
        <v>1.6</v>
      </c>
      <c r="M122" s="10">
        <v>1.5</v>
      </c>
      <c r="N122" s="10">
        <v>1.3275196557032234</v>
      </c>
      <c r="O122" s="10">
        <v>1.3789100000000001</v>
      </c>
      <c r="P122" s="10">
        <v>1.37</v>
      </c>
      <c r="Q122" s="10">
        <v>1.47</v>
      </c>
      <c r="R122" s="10">
        <v>1.34</v>
      </c>
      <c r="S122" s="10">
        <v>1.31</v>
      </c>
      <c r="T122" s="10">
        <v>1.43</v>
      </c>
      <c r="U122" s="10">
        <v>1.38</v>
      </c>
      <c r="V122" s="10">
        <v>1.46</v>
      </c>
      <c r="W122" s="10">
        <v>1.4</v>
      </c>
      <c r="X122" s="10">
        <v>1.4</v>
      </c>
      <c r="Y122" s="10">
        <v>1.32</v>
      </c>
      <c r="Z122" s="159" t="s">
        <v>108</v>
      </c>
      <c r="AA122" s="10">
        <v>1.45</v>
      </c>
      <c r="AB122" s="10">
        <v>1.48</v>
      </c>
      <c r="AC122" s="10">
        <v>1.53</v>
      </c>
      <c r="AD122" s="166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2"/>
    </row>
    <row r="123" spans="1:65">
      <c r="A123" s="35"/>
      <c r="B123" s="20" t="s">
        <v>285</v>
      </c>
      <c r="C123" s="12"/>
      <c r="D123" s="26">
        <v>1.5416666666666667</v>
      </c>
      <c r="E123" s="26">
        <v>1.5183333333333333</v>
      </c>
      <c r="F123" s="26">
        <v>1.3666666666666665</v>
      </c>
      <c r="G123" s="26">
        <v>1.5333333333333332</v>
      </c>
      <c r="H123" s="26" t="s">
        <v>699</v>
      </c>
      <c r="I123" s="26">
        <v>1.3896500000000003</v>
      </c>
      <c r="J123" s="26">
        <v>1.4916666666666665</v>
      </c>
      <c r="K123" s="26">
        <v>1.3966666666666667</v>
      </c>
      <c r="L123" s="26">
        <v>1.6166666666666665</v>
      </c>
      <c r="M123" s="26">
        <v>1.5533333333333335</v>
      </c>
      <c r="N123" s="26">
        <v>1.2278581792343628</v>
      </c>
      <c r="O123" s="26">
        <v>1.4100583333333334</v>
      </c>
      <c r="P123" s="26">
        <v>1.4550000000000001</v>
      </c>
      <c r="Q123" s="26">
        <v>1.4133333333333331</v>
      </c>
      <c r="R123" s="26">
        <v>1.343333333333333</v>
      </c>
      <c r="S123" s="26">
        <v>1.2983333333333336</v>
      </c>
      <c r="T123" s="26">
        <v>1.4516666666666664</v>
      </c>
      <c r="U123" s="26">
        <v>1.3866666666666667</v>
      </c>
      <c r="V123" s="26">
        <v>1.4883333333333333</v>
      </c>
      <c r="W123" s="26">
        <v>1.3166666666666667</v>
      </c>
      <c r="X123" s="26">
        <v>1.4166666666666667</v>
      </c>
      <c r="Y123" s="26">
        <v>1.43</v>
      </c>
      <c r="Z123" s="26" t="s">
        <v>699</v>
      </c>
      <c r="AA123" s="26">
        <v>1.4316666666666666</v>
      </c>
      <c r="AB123" s="26">
        <v>1.4683333333333335</v>
      </c>
      <c r="AC123" s="26">
        <v>1.4816666666666665</v>
      </c>
      <c r="AD123" s="166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2"/>
    </row>
    <row r="124" spans="1:65">
      <c r="A124" s="35"/>
      <c r="B124" s="3" t="s">
        <v>286</v>
      </c>
      <c r="C124" s="33"/>
      <c r="D124" s="11">
        <v>1.51</v>
      </c>
      <c r="E124" s="11">
        <v>1.5150000000000001</v>
      </c>
      <c r="F124" s="11">
        <v>1.4</v>
      </c>
      <c r="G124" s="11">
        <v>1.5</v>
      </c>
      <c r="H124" s="11" t="s">
        <v>699</v>
      </c>
      <c r="I124" s="11">
        <v>1.38645</v>
      </c>
      <c r="J124" s="11">
        <v>1.49</v>
      </c>
      <c r="K124" s="11">
        <v>1.4249999999999998</v>
      </c>
      <c r="L124" s="11">
        <v>1.6</v>
      </c>
      <c r="M124" s="11">
        <v>1.55</v>
      </c>
      <c r="N124" s="11">
        <v>1.2036190776339106</v>
      </c>
      <c r="O124" s="11">
        <v>1.4004599999999998</v>
      </c>
      <c r="P124" s="11">
        <v>1.46</v>
      </c>
      <c r="Q124" s="11">
        <v>1.4</v>
      </c>
      <c r="R124" s="11">
        <v>1.34</v>
      </c>
      <c r="S124" s="11">
        <v>1.31</v>
      </c>
      <c r="T124" s="11">
        <v>1.43</v>
      </c>
      <c r="U124" s="11">
        <v>1.3849999999999998</v>
      </c>
      <c r="V124" s="11">
        <v>1.4849999999999999</v>
      </c>
      <c r="W124" s="11">
        <v>1.3050000000000002</v>
      </c>
      <c r="X124" s="11">
        <v>1.4</v>
      </c>
      <c r="Y124" s="11">
        <v>1.3849999999999998</v>
      </c>
      <c r="Z124" s="11" t="s">
        <v>699</v>
      </c>
      <c r="AA124" s="11">
        <v>1.44</v>
      </c>
      <c r="AB124" s="11">
        <v>1.48</v>
      </c>
      <c r="AC124" s="11">
        <v>1.47</v>
      </c>
      <c r="AD124" s="166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2"/>
    </row>
    <row r="125" spans="1:65">
      <c r="A125" s="35"/>
      <c r="B125" s="3" t="s">
        <v>287</v>
      </c>
      <c r="C125" s="33"/>
      <c r="D125" s="27">
        <v>8.5887523346913811E-2</v>
      </c>
      <c r="E125" s="27">
        <v>6.6156380392723077E-2</v>
      </c>
      <c r="F125" s="27">
        <v>5.1639777949432163E-2</v>
      </c>
      <c r="G125" s="27">
        <v>5.1639777949432267E-2</v>
      </c>
      <c r="H125" s="27" t="s">
        <v>699</v>
      </c>
      <c r="I125" s="27">
        <v>3.1727070460412801E-2</v>
      </c>
      <c r="J125" s="27">
        <v>3.1885210782848346E-2</v>
      </c>
      <c r="K125" s="27">
        <v>6.5319726474218034E-2</v>
      </c>
      <c r="L125" s="27">
        <v>4.0824829046386249E-2</v>
      </c>
      <c r="M125" s="27">
        <v>6.9761498454854493E-2</v>
      </c>
      <c r="N125" s="27">
        <v>7.1232658822220601E-2</v>
      </c>
      <c r="O125" s="27">
        <v>4.6203452865199016E-2</v>
      </c>
      <c r="P125" s="27">
        <v>4.7222875812470345E-2</v>
      </c>
      <c r="Q125" s="27">
        <v>3.4448028487370198E-2</v>
      </c>
      <c r="R125" s="27">
        <v>5.9888785817268503E-2</v>
      </c>
      <c r="S125" s="27">
        <v>3.1885210782848346E-2</v>
      </c>
      <c r="T125" s="27">
        <v>7.4139508136125881E-2</v>
      </c>
      <c r="U125" s="27">
        <v>3.0110906108363176E-2</v>
      </c>
      <c r="V125" s="27">
        <v>2.4832774042918924E-2</v>
      </c>
      <c r="W125" s="27">
        <v>5.0066622281382867E-2</v>
      </c>
      <c r="X125" s="27">
        <v>4.0824829046386332E-2</v>
      </c>
      <c r="Y125" s="27">
        <v>0.15773395322504258</v>
      </c>
      <c r="Z125" s="27" t="s">
        <v>699</v>
      </c>
      <c r="AA125" s="27">
        <v>2.1369760566432826E-2</v>
      </c>
      <c r="AB125" s="27">
        <v>8.1096650156875588E-2</v>
      </c>
      <c r="AC125" s="27">
        <v>3.7103458958251713E-2</v>
      </c>
      <c r="AD125" s="233"/>
      <c r="AE125" s="234"/>
      <c r="AF125" s="234"/>
      <c r="AG125" s="234"/>
      <c r="AH125" s="234"/>
      <c r="AI125" s="234"/>
      <c r="AJ125" s="234"/>
      <c r="AK125" s="234"/>
      <c r="AL125" s="234"/>
      <c r="AM125" s="234"/>
      <c r="AN125" s="234"/>
      <c r="AO125" s="234"/>
      <c r="AP125" s="234"/>
      <c r="AQ125" s="234"/>
      <c r="AR125" s="234"/>
      <c r="AS125" s="234"/>
      <c r="AT125" s="234"/>
      <c r="AU125" s="234"/>
      <c r="AV125" s="234"/>
      <c r="AW125" s="234"/>
      <c r="AX125" s="234"/>
      <c r="AY125" s="234"/>
      <c r="AZ125" s="234"/>
      <c r="BA125" s="234"/>
      <c r="BB125" s="234"/>
      <c r="BC125" s="234"/>
      <c r="BD125" s="234"/>
      <c r="BE125" s="234"/>
      <c r="BF125" s="234"/>
      <c r="BG125" s="234"/>
      <c r="BH125" s="234"/>
      <c r="BI125" s="234"/>
      <c r="BJ125" s="234"/>
      <c r="BK125" s="234"/>
      <c r="BL125" s="234"/>
      <c r="BM125" s="63"/>
    </row>
    <row r="126" spans="1:65">
      <c r="A126" s="35"/>
      <c r="B126" s="3" t="s">
        <v>86</v>
      </c>
      <c r="C126" s="33"/>
      <c r="D126" s="13">
        <v>5.5710825954754899E-2</v>
      </c>
      <c r="E126" s="13">
        <v>4.3571710467216078E-2</v>
      </c>
      <c r="F126" s="13">
        <v>3.7785203377633296E-2</v>
      </c>
      <c r="G126" s="13">
        <v>3.3678116053977566E-2</v>
      </c>
      <c r="H126" s="13" t="s">
        <v>699</v>
      </c>
      <c r="I126" s="13">
        <v>2.2830979354810776E-2</v>
      </c>
      <c r="J126" s="13">
        <v>2.1375560301350849E-2</v>
      </c>
      <c r="K126" s="13">
        <v>4.6768300578199071E-2</v>
      </c>
      <c r="L126" s="13">
        <v>2.5252471575084281E-2</v>
      </c>
      <c r="M126" s="13">
        <v>4.4910835915142375E-2</v>
      </c>
      <c r="N126" s="13">
        <v>5.8013751121190629E-2</v>
      </c>
      <c r="O126" s="13">
        <v>3.2767050676531594E-2</v>
      </c>
      <c r="P126" s="13">
        <v>3.2455584750838727E-2</v>
      </c>
      <c r="Q126" s="13">
        <v>2.4373605061818539E-2</v>
      </c>
      <c r="R126" s="13">
        <v>4.4582222692755719E-2</v>
      </c>
      <c r="S126" s="13">
        <v>2.4558570564453149E-2</v>
      </c>
      <c r="T126" s="13">
        <v>5.1071991827411636E-2</v>
      </c>
      <c r="U126" s="13">
        <v>2.1714595751223444E-2</v>
      </c>
      <c r="V126" s="13">
        <v>1.668495456411126E-2</v>
      </c>
      <c r="W126" s="13">
        <v>3.8025282745354078E-2</v>
      </c>
      <c r="X126" s="13">
        <v>2.881752638568447E-2</v>
      </c>
      <c r="Y126" s="13">
        <v>0.11030346379373607</v>
      </c>
      <c r="Z126" s="13" t="s">
        <v>699</v>
      </c>
      <c r="AA126" s="13">
        <v>1.4926491664563092E-2</v>
      </c>
      <c r="AB126" s="13">
        <v>5.523040873339994E-2</v>
      </c>
      <c r="AC126" s="13">
        <v>2.5041704583746941E-2</v>
      </c>
      <c r="AD126" s="166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2"/>
    </row>
    <row r="127" spans="1:65">
      <c r="A127" s="35"/>
      <c r="B127" s="3" t="s">
        <v>288</v>
      </c>
      <c r="C127" s="33"/>
      <c r="D127" s="13">
        <v>7.8646973410430698E-2</v>
      </c>
      <c r="E127" s="13">
        <v>6.232150570475925E-2</v>
      </c>
      <c r="F127" s="13">
        <v>-4.3794034382104829E-2</v>
      </c>
      <c r="G127" s="13">
        <v>7.2816449229833768E-2</v>
      </c>
      <c r="H127" s="13" t="s">
        <v>699</v>
      </c>
      <c r="I127" s="13">
        <v>-2.7713448692018194E-2</v>
      </c>
      <c r="J127" s="13">
        <v>4.3663828326849119E-2</v>
      </c>
      <c r="K127" s="13">
        <v>-2.2804147331955682E-2</v>
      </c>
      <c r="L127" s="13">
        <v>0.13112169103580285</v>
      </c>
      <c r="M127" s="13">
        <v>8.6809707263266533E-2</v>
      </c>
      <c r="N127" s="13">
        <v>-0.14091318347564052</v>
      </c>
      <c r="O127" s="13">
        <v>-1.3434494973736499E-2</v>
      </c>
      <c r="P127" s="13">
        <v>1.8009521932222716E-2</v>
      </c>
      <c r="Q127" s="13">
        <v>-1.1143098970762044E-2</v>
      </c>
      <c r="R127" s="13">
        <v>-6.0119502087776278E-2</v>
      </c>
      <c r="S127" s="13">
        <v>-9.1604332662999277E-2</v>
      </c>
      <c r="T127" s="13">
        <v>1.5677312259983811E-2</v>
      </c>
      <c r="U127" s="13">
        <v>-2.9800776348672064E-2</v>
      </c>
      <c r="V127" s="13">
        <v>4.1331618654610436E-2</v>
      </c>
      <c r="W127" s="13">
        <v>-7.8777179465686187E-2</v>
      </c>
      <c r="X127" s="13">
        <v>-8.8108892985231391E-3</v>
      </c>
      <c r="Y127" s="13">
        <v>5.1794939043192656E-4</v>
      </c>
      <c r="Z127" s="13" t="s">
        <v>699</v>
      </c>
      <c r="AA127" s="13">
        <v>1.6840542265512681E-3</v>
      </c>
      <c r="AB127" s="13">
        <v>2.7338360621177893E-2</v>
      </c>
      <c r="AC127" s="13">
        <v>3.6667199310132625E-2</v>
      </c>
      <c r="AD127" s="166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62"/>
    </row>
    <row r="128" spans="1:65">
      <c r="A128" s="35"/>
      <c r="B128" s="53" t="s">
        <v>289</v>
      </c>
      <c r="C128" s="54"/>
      <c r="D128" s="52">
        <v>1.26</v>
      </c>
      <c r="E128" s="52">
        <v>0.97</v>
      </c>
      <c r="F128" s="52">
        <v>0.95</v>
      </c>
      <c r="G128" s="52">
        <v>1.1599999999999999</v>
      </c>
      <c r="H128" s="52">
        <v>13.34</v>
      </c>
      <c r="I128" s="52">
        <v>0.66</v>
      </c>
      <c r="J128" s="52">
        <v>0.63</v>
      </c>
      <c r="K128" s="52">
        <v>0.56999999999999995</v>
      </c>
      <c r="L128" s="52">
        <v>2.21</v>
      </c>
      <c r="M128" s="52">
        <v>1.41</v>
      </c>
      <c r="N128" s="52">
        <v>2.69</v>
      </c>
      <c r="O128" s="52">
        <v>0.4</v>
      </c>
      <c r="P128" s="52">
        <v>0.17</v>
      </c>
      <c r="Q128" s="52">
        <v>0.36</v>
      </c>
      <c r="R128" s="52">
        <v>1.24</v>
      </c>
      <c r="S128" s="52">
        <v>1.81</v>
      </c>
      <c r="T128" s="52">
        <v>0.13</v>
      </c>
      <c r="U128" s="52">
        <v>0.69</v>
      </c>
      <c r="V128" s="52">
        <v>0.59</v>
      </c>
      <c r="W128" s="52">
        <v>1.58</v>
      </c>
      <c r="X128" s="52">
        <v>0.32</v>
      </c>
      <c r="Y128" s="52">
        <v>0.15</v>
      </c>
      <c r="Z128" s="52">
        <v>13.34</v>
      </c>
      <c r="AA128" s="52">
        <v>0.13</v>
      </c>
      <c r="AB128" s="52">
        <v>0.34</v>
      </c>
      <c r="AC128" s="52">
        <v>0.5</v>
      </c>
      <c r="AD128" s="166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62"/>
    </row>
    <row r="129" spans="1:65">
      <c r="B129" s="36"/>
      <c r="C129" s="20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BM129" s="62"/>
    </row>
    <row r="130" spans="1:65" ht="15">
      <c r="B130" s="37" t="s">
        <v>644</v>
      </c>
      <c r="BM130" s="32" t="s">
        <v>66</v>
      </c>
    </row>
    <row r="131" spans="1:65" ht="15">
      <c r="A131" s="28" t="s">
        <v>50</v>
      </c>
      <c r="B131" s="18" t="s">
        <v>115</v>
      </c>
      <c r="C131" s="15" t="s">
        <v>116</v>
      </c>
      <c r="D131" s="16" t="s">
        <v>243</v>
      </c>
      <c r="E131" s="17" t="s">
        <v>243</v>
      </c>
      <c r="F131" s="17" t="s">
        <v>243</v>
      </c>
      <c r="G131" s="17" t="s">
        <v>243</v>
      </c>
      <c r="H131" s="17" t="s">
        <v>243</v>
      </c>
      <c r="I131" s="17" t="s">
        <v>243</v>
      </c>
      <c r="J131" s="17" t="s">
        <v>243</v>
      </c>
      <c r="K131" s="17" t="s">
        <v>243</v>
      </c>
      <c r="L131" s="17" t="s">
        <v>243</v>
      </c>
      <c r="M131" s="17" t="s">
        <v>243</v>
      </c>
      <c r="N131" s="17" t="s">
        <v>243</v>
      </c>
      <c r="O131" s="17" t="s">
        <v>243</v>
      </c>
      <c r="P131" s="17" t="s">
        <v>243</v>
      </c>
      <c r="Q131" s="17" t="s">
        <v>243</v>
      </c>
      <c r="R131" s="17" t="s">
        <v>243</v>
      </c>
      <c r="S131" s="17" t="s">
        <v>243</v>
      </c>
      <c r="T131" s="17" t="s">
        <v>243</v>
      </c>
      <c r="U131" s="17" t="s">
        <v>243</v>
      </c>
      <c r="V131" s="17" t="s">
        <v>243</v>
      </c>
      <c r="W131" s="17" t="s">
        <v>243</v>
      </c>
      <c r="X131" s="17" t="s">
        <v>243</v>
      </c>
      <c r="Y131" s="17" t="s">
        <v>243</v>
      </c>
      <c r="Z131" s="17" t="s">
        <v>243</v>
      </c>
      <c r="AA131" s="17" t="s">
        <v>243</v>
      </c>
      <c r="AB131" s="166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1</v>
      </c>
    </row>
    <row r="132" spans="1:65">
      <c r="A132" s="35"/>
      <c r="B132" s="19" t="s">
        <v>244</v>
      </c>
      <c r="C132" s="8" t="s">
        <v>244</v>
      </c>
      <c r="D132" s="164" t="s">
        <v>246</v>
      </c>
      <c r="E132" s="165" t="s">
        <v>248</v>
      </c>
      <c r="F132" s="165" t="s">
        <v>249</v>
      </c>
      <c r="G132" s="165" t="s">
        <v>250</v>
      </c>
      <c r="H132" s="165" t="s">
        <v>251</v>
      </c>
      <c r="I132" s="165" t="s">
        <v>254</v>
      </c>
      <c r="J132" s="165" t="s">
        <v>257</v>
      </c>
      <c r="K132" s="165" t="s">
        <v>258</v>
      </c>
      <c r="L132" s="165" t="s">
        <v>259</v>
      </c>
      <c r="M132" s="165" t="s">
        <v>260</v>
      </c>
      <c r="N132" s="165" t="s">
        <v>263</v>
      </c>
      <c r="O132" s="165" t="s">
        <v>265</v>
      </c>
      <c r="P132" s="165" t="s">
        <v>266</v>
      </c>
      <c r="Q132" s="165" t="s">
        <v>267</v>
      </c>
      <c r="R132" s="165" t="s">
        <v>268</v>
      </c>
      <c r="S132" s="165" t="s">
        <v>269</v>
      </c>
      <c r="T132" s="165" t="s">
        <v>270</v>
      </c>
      <c r="U132" s="165" t="s">
        <v>271</v>
      </c>
      <c r="V132" s="165" t="s">
        <v>272</v>
      </c>
      <c r="W132" s="165" t="s">
        <v>273</v>
      </c>
      <c r="X132" s="165" t="s">
        <v>274</v>
      </c>
      <c r="Y132" s="165" t="s">
        <v>275</v>
      </c>
      <c r="Z132" s="165" t="s">
        <v>276</v>
      </c>
      <c r="AA132" s="165" t="s">
        <v>277</v>
      </c>
      <c r="AB132" s="166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 t="s">
        <v>1</v>
      </c>
    </row>
    <row r="133" spans="1:65">
      <c r="A133" s="35"/>
      <c r="B133" s="19"/>
      <c r="C133" s="8"/>
      <c r="D133" s="9" t="s">
        <v>118</v>
      </c>
      <c r="E133" s="10" t="s">
        <v>118</v>
      </c>
      <c r="F133" s="10" t="s">
        <v>118</v>
      </c>
      <c r="G133" s="10" t="s">
        <v>338</v>
      </c>
      <c r="H133" s="10" t="s">
        <v>118</v>
      </c>
      <c r="I133" s="10" t="s">
        <v>337</v>
      </c>
      <c r="J133" s="10" t="s">
        <v>337</v>
      </c>
      <c r="K133" s="10" t="s">
        <v>338</v>
      </c>
      <c r="L133" s="10" t="s">
        <v>337</v>
      </c>
      <c r="M133" s="10" t="s">
        <v>118</v>
      </c>
      <c r="N133" s="10" t="s">
        <v>337</v>
      </c>
      <c r="O133" s="10" t="s">
        <v>337</v>
      </c>
      <c r="P133" s="10" t="s">
        <v>337</v>
      </c>
      <c r="Q133" s="10" t="s">
        <v>337</v>
      </c>
      <c r="R133" s="10" t="s">
        <v>118</v>
      </c>
      <c r="S133" s="10" t="s">
        <v>118</v>
      </c>
      <c r="T133" s="10" t="s">
        <v>338</v>
      </c>
      <c r="U133" s="10" t="s">
        <v>338</v>
      </c>
      <c r="V133" s="10" t="s">
        <v>338</v>
      </c>
      <c r="W133" s="10" t="s">
        <v>337</v>
      </c>
      <c r="X133" s="10" t="s">
        <v>338</v>
      </c>
      <c r="Y133" s="10" t="s">
        <v>118</v>
      </c>
      <c r="Z133" s="10" t="s">
        <v>338</v>
      </c>
      <c r="AA133" s="10" t="s">
        <v>338</v>
      </c>
      <c r="AB133" s="166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>
        <v>3</v>
      </c>
    </row>
    <row r="134" spans="1:65">
      <c r="A134" s="35"/>
      <c r="B134" s="19"/>
      <c r="C134" s="8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166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3</v>
      </c>
    </row>
    <row r="135" spans="1:65">
      <c r="A135" s="35"/>
      <c r="B135" s="18">
        <v>1</v>
      </c>
      <c r="C135" s="14">
        <v>1</v>
      </c>
      <c r="D135" s="254">
        <v>0.43779999999999997</v>
      </c>
      <c r="E135" s="254">
        <v>0.436</v>
      </c>
      <c r="F135" s="270">
        <v>0.42</v>
      </c>
      <c r="G135" s="254">
        <v>0.42</v>
      </c>
      <c r="H135" s="272">
        <v>0.37</v>
      </c>
      <c r="I135" s="254">
        <v>0.44520000000000004</v>
      </c>
      <c r="J135" s="270">
        <v>0.43</v>
      </c>
      <c r="K135" s="254">
        <v>0.40999999999999992</v>
      </c>
      <c r="L135" s="262">
        <v>0.372</v>
      </c>
      <c r="M135" s="262">
        <v>0.45000000000000007</v>
      </c>
      <c r="N135" s="262">
        <v>0.45000000000000007</v>
      </c>
      <c r="O135" s="254">
        <v>0.43</v>
      </c>
      <c r="P135" s="254">
        <v>0.40999999999999992</v>
      </c>
      <c r="Q135" s="254">
        <v>0.40999999999999992</v>
      </c>
      <c r="R135" s="254">
        <v>0.42</v>
      </c>
      <c r="S135" s="254">
        <v>0.42100000000000004</v>
      </c>
      <c r="T135" s="262">
        <v>0.38</v>
      </c>
      <c r="U135" s="262">
        <v>0.38</v>
      </c>
      <c r="V135" s="254">
        <v>0.43</v>
      </c>
      <c r="W135" s="254">
        <v>0.42870000000000003</v>
      </c>
      <c r="X135" s="254">
        <v>0.43</v>
      </c>
      <c r="Y135" s="254">
        <v>0.41799999999999998</v>
      </c>
      <c r="Z135" s="273">
        <v>0.45450000000000002</v>
      </c>
      <c r="AA135" s="254">
        <v>0.42</v>
      </c>
      <c r="AB135" s="233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34"/>
      <c r="AM135" s="234"/>
      <c r="AN135" s="234"/>
      <c r="AO135" s="234"/>
      <c r="AP135" s="234"/>
      <c r="AQ135" s="234"/>
      <c r="AR135" s="234"/>
      <c r="AS135" s="234"/>
      <c r="AT135" s="234"/>
      <c r="AU135" s="234"/>
      <c r="AV135" s="234"/>
      <c r="AW135" s="234"/>
      <c r="AX135" s="234"/>
      <c r="AY135" s="234"/>
      <c r="AZ135" s="234"/>
      <c r="BA135" s="234"/>
      <c r="BB135" s="234"/>
      <c r="BC135" s="234"/>
      <c r="BD135" s="234"/>
      <c r="BE135" s="234"/>
      <c r="BF135" s="234"/>
      <c r="BG135" s="234"/>
      <c r="BH135" s="234"/>
      <c r="BI135" s="234"/>
      <c r="BJ135" s="234"/>
      <c r="BK135" s="234"/>
      <c r="BL135" s="234"/>
      <c r="BM135" s="255">
        <v>1</v>
      </c>
    </row>
    <row r="136" spans="1:65">
      <c r="A136" s="35"/>
      <c r="B136" s="19">
        <v>1</v>
      </c>
      <c r="C136" s="8">
        <v>2</v>
      </c>
      <c r="D136" s="256">
        <v>0.43210000000000004</v>
      </c>
      <c r="E136" s="256">
        <v>0.44</v>
      </c>
      <c r="F136" s="271">
        <v>0.40999999999999992</v>
      </c>
      <c r="G136" s="256">
        <v>0.42700000000000005</v>
      </c>
      <c r="H136" s="274">
        <v>0.37</v>
      </c>
      <c r="I136" s="256">
        <v>0.44309999999999999</v>
      </c>
      <c r="J136" s="271">
        <v>0.40999999999999992</v>
      </c>
      <c r="K136" s="256">
        <v>0.4</v>
      </c>
      <c r="L136" s="263">
        <v>0.36399999999999999</v>
      </c>
      <c r="M136" s="263">
        <v>0.45000000000000007</v>
      </c>
      <c r="N136" s="263">
        <v>0.45000000000000007</v>
      </c>
      <c r="O136" s="256">
        <v>0.43</v>
      </c>
      <c r="P136" s="256">
        <v>0.43</v>
      </c>
      <c r="Q136" s="256">
        <v>0.40999999999999992</v>
      </c>
      <c r="R136" s="256">
        <v>0.40999999999999992</v>
      </c>
      <c r="S136" s="256">
        <v>0.42530000000000001</v>
      </c>
      <c r="T136" s="263">
        <v>0.39</v>
      </c>
      <c r="U136" s="263">
        <v>0.40999999999999992</v>
      </c>
      <c r="V136" s="256">
        <v>0.40999999999999992</v>
      </c>
      <c r="W136" s="256">
        <v>0.42669999999999997</v>
      </c>
      <c r="X136" s="256">
        <v>0.43</v>
      </c>
      <c r="Y136" s="256">
        <v>0.42100000000000004</v>
      </c>
      <c r="Z136" s="256">
        <v>0.42530000000000001</v>
      </c>
      <c r="AA136" s="256">
        <v>0.40999999999999992</v>
      </c>
      <c r="AB136" s="233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34"/>
      <c r="AM136" s="234"/>
      <c r="AN136" s="234"/>
      <c r="AO136" s="234"/>
      <c r="AP136" s="234"/>
      <c r="AQ136" s="234"/>
      <c r="AR136" s="234"/>
      <c r="AS136" s="234"/>
      <c r="AT136" s="234"/>
      <c r="AU136" s="234"/>
      <c r="AV136" s="234"/>
      <c r="AW136" s="234"/>
      <c r="AX136" s="234"/>
      <c r="AY136" s="234"/>
      <c r="AZ136" s="234"/>
      <c r="BA136" s="234"/>
      <c r="BB136" s="234"/>
      <c r="BC136" s="234"/>
      <c r="BD136" s="234"/>
      <c r="BE136" s="234"/>
      <c r="BF136" s="234"/>
      <c r="BG136" s="234"/>
      <c r="BH136" s="234"/>
      <c r="BI136" s="234"/>
      <c r="BJ136" s="234"/>
      <c r="BK136" s="234"/>
      <c r="BL136" s="234"/>
      <c r="BM136" s="255" t="e">
        <v>#N/A</v>
      </c>
    </row>
    <row r="137" spans="1:65">
      <c r="A137" s="35"/>
      <c r="B137" s="19">
        <v>1</v>
      </c>
      <c r="C137" s="8">
        <v>3</v>
      </c>
      <c r="D137" s="256">
        <v>0.43130000000000002</v>
      </c>
      <c r="E137" s="256">
        <v>0.441</v>
      </c>
      <c r="F137" s="271">
        <v>0.42</v>
      </c>
      <c r="G137" s="256">
        <v>0.42349999999999999</v>
      </c>
      <c r="H137" s="274">
        <v>0.37</v>
      </c>
      <c r="I137" s="256">
        <v>0.44209999999999994</v>
      </c>
      <c r="J137" s="271">
        <v>0.42</v>
      </c>
      <c r="K137" s="271">
        <v>0.40999999999999992</v>
      </c>
      <c r="L137" s="274">
        <v>0.36399999999999999</v>
      </c>
      <c r="M137" s="274">
        <v>0.44</v>
      </c>
      <c r="N137" s="274">
        <v>0.45000000000000007</v>
      </c>
      <c r="O137" s="27">
        <v>0.42</v>
      </c>
      <c r="P137" s="27">
        <v>0.40999999999999992</v>
      </c>
      <c r="Q137" s="27">
        <v>0.40999999999999992</v>
      </c>
      <c r="R137" s="27">
        <v>0.40999999999999992</v>
      </c>
      <c r="S137" s="27">
        <v>0.42969999999999997</v>
      </c>
      <c r="T137" s="274">
        <v>0.38</v>
      </c>
      <c r="U137" s="274">
        <v>0.39</v>
      </c>
      <c r="V137" s="27">
        <v>0.43</v>
      </c>
      <c r="W137" s="27">
        <v>0.43559999999999999</v>
      </c>
      <c r="X137" s="27">
        <v>0.42</v>
      </c>
      <c r="Y137" s="27">
        <v>0.41000000000000003</v>
      </c>
      <c r="Z137" s="27">
        <v>0.43119999999999997</v>
      </c>
      <c r="AA137" s="27">
        <v>0.44</v>
      </c>
      <c r="AB137" s="233"/>
      <c r="AC137" s="234"/>
      <c r="AD137" s="234"/>
      <c r="AE137" s="234"/>
      <c r="AF137" s="234"/>
      <c r="AG137" s="234"/>
      <c r="AH137" s="234"/>
      <c r="AI137" s="234"/>
      <c r="AJ137" s="234"/>
      <c r="AK137" s="234"/>
      <c r="AL137" s="234"/>
      <c r="AM137" s="234"/>
      <c r="AN137" s="234"/>
      <c r="AO137" s="234"/>
      <c r="AP137" s="234"/>
      <c r="AQ137" s="234"/>
      <c r="AR137" s="234"/>
      <c r="AS137" s="234"/>
      <c r="AT137" s="234"/>
      <c r="AU137" s="234"/>
      <c r="AV137" s="234"/>
      <c r="AW137" s="234"/>
      <c r="AX137" s="234"/>
      <c r="AY137" s="234"/>
      <c r="AZ137" s="234"/>
      <c r="BA137" s="234"/>
      <c r="BB137" s="234"/>
      <c r="BC137" s="234"/>
      <c r="BD137" s="234"/>
      <c r="BE137" s="234"/>
      <c r="BF137" s="234"/>
      <c r="BG137" s="234"/>
      <c r="BH137" s="234"/>
      <c r="BI137" s="234"/>
      <c r="BJ137" s="234"/>
      <c r="BK137" s="234"/>
      <c r="BL137" s="234"/>
      <c r="BM137" s="255">
        <v>16</v>
      </c>
    </row>
    <row r="138" spans="1:65">
      <c r="A138" s="35"/>
      <c r="B138" s="19">
        <v>1</v>
      </c>
      <c r="C138" s="8">
        <v>4</v>
      </c>
      <c r="D138" s="256">
        <v>0.42810000000000004</v>
      </c>
      <c r="E138" s="256">
        <v>0.43099999999999994</v>
      </c>
      <c r="F138" s="271">
        <v>0.42</v>
      </c>
      <c r="G138" s="256">
        <v>0.42050000000000004</v>
      </c>
      <c r="H138" s="274">
        <v>0.36</v>
      </c>
      <c r="I138" s="256">
        <v>0.44280000000000003</v>
      </c>
      <c r="J138" s="271">
        <v>0.42</v>
      </c>
      <c r="K138" s="271">
        <v>0.40999999999999992</v>
      </c>
      <c r="L138" s="274">
        <v>0.36399999999999999</v>
      </c>
      <c r="M138" s="274">
        <v>0.44</v>
      </c>
      <c r="N138" s="274">
        <v>0.45000000000000007</v>
      </c>
      <c r="O138" s="27">
        <v>0.42</v>
      </c>
      <c r="P138" s="27">
        <v>0.4</v>
      </c>
      <c r="Q138" s="27">
        <v>0.42</v>
      </c>
      <c r="R138" s="27">
        <v>0.42</v>
      </c>
      <c r="S138" s="27">
        <v>0.4178</v>
      </c>
      <c r="T138" s="274">
        <v>0.39</v>
      </c>
      <c r="U138" s="274">
        <v>0.38</v>
      </c>
      <c r="V138" s="27">
        <v>0.43</v>
      </c>
      <c r="W138" s="275">
        <v>0.46230000000000004</v>
      </c>
      <c r="X138" s="27">
        <v>0.42</v>
      </c>
      <c r="Y138" s="27">
        <v>0.42</v>
      </c>
      <c r="Z138" s="27">
        <v>0.43319999999999997</v>
      </c>
      <c r="AA138" s="27">
        <v>0.43</v>
      </c>
      <c r="AB138" s="233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  <c r="AV138" s="234"/>
      <c r="AW138" s="234"/>
      <c r="AX138" s="234"/>
      <c r="AY138" s="234"/>
      <c r="AZ138" s="234"/>
      <c r="BA138" s="234"/>
      <c r="BB138" s="234"/>
      <c r="BC138" s="234"/>
      <c r="BD138" s="234"/>
      <c r="BE138" s="234"/>
      <c r="BF138" s="234"/>
      <c r="BG138" s="234"/>
      <c r="BH138" s="234"/>
      <c r="BI138" s="234"/>
      <c r="BJ138" s="234"/>
      <c r="BK138" s="234"/>
      <c r="BL138" s="234"/>
      <c r="BM138" s="255">
        <v>0.42317814814814819</v>
      </c>
    </row>
    <row r="139" spans="1:65">
      <c r="A139" s="35"/>
      <c r="B139" s="19">
        <v>1</v>
      </c>
      <c r="C139" s="8">
        <v>5</v>
      </c>
      <c r="D139" s="256">
        <v>0.437</v>
      </c>
      <c r="E139" s="256">
        <v>0.44700000000000001</v>
      </c>
      <c r="F139" s="256">
        <v>0.42</v>
      </c>
      <c r="G139" s="256">
        <v>0.42649999999999999</v>
      </c>
      <c r="H139" s="263">
        <v>0.37</v>
      </c>
      <c r="I139" s="256">
        <v>0.4476</v>
      </c>
      <c r="J139" s="256">
        <v>0.4</v>
      </c>
      <c r="K139" s="256">
        <v>0.40999999999999992</v>
      </c>
      <c r="L139" s="263">
        <v>0.372</v>
      </c>
      <c r="M139" s="263">
        <v>0.44</v>
      </c>
      <c r="N139" s="263">
        <v>0.44</v>
      </c>
      <c r="O139" s="256">
        <v>0.42</v>
      </c>
      <c r="P139" s="256">
        <v>0.43</v>
      </c>
      <c r="Q139" s="256">
        <v>0.40999999999999992</v>
      </c>
      <c r="R139" s="256">
        <v>0.40999999999999992</v>
      </c>
      <c r="S139" s="256">
        <v>0.4168</v>
      </c>
      <c r="T139" s="263">
        <v>0.38</v>
      </c>
      <c r="U139" s="263">
        <v>0.4</v>
      </c>
      <c r="V139" s="256">
        <v>0.43</v>
      </c>
      <c r="W139" s="256">
        <v>0.42969999999999997</v>
      </c>
      <c r="X139" s="256">
        <v>0.42</v>
      </c>
      <c r="Y139" s="256">
        <v>0.41000000000000003</v>
      </c>
      <c r="Z139" s="256">
        <v>0.42820000000000003</v>
      </c>
      <c r="AA139" s="256">
        <v>0.43</v>
      </c>
      <c r="AB139" s="233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34"/>
      <c r="AS139" s="234"/>
      <c r="AT139" s="234"/>
      <c r="AU139" s="234"/>
      <c r="AV139" s="234"/>
      <c r="AW139" s="234"/>
      <c r="AX139" s="234"/>
      <c r="AY139" s="234"/>
      <c r="AZ139" s="234"/>
      <c r="BA139" s="234"/>
      <c r="BB139" s="234"/>
      <c r="BC139" s="234"/>
      <c r="BD139" s="234"/>
      <c r="BE139" s="234"/>
      <c r="BF139" s="234"/>
      <c r="BG139" s="234"/>
      <c r="BH139" s="234"/>
      <c r="BI139" s="234"/>
      <c r="BJ139" s="234"/>
      <c r="BK139" s="234"/>
      <c r="BL139" s="234"/>
      <c r="BM139" s="255">
        <v>45</v>
      </c>
    </row>
    <row r="140" spans="1:65">
      <c r="A140" s="35"/>
      <c r="B140" s="19">
        <v>1</v>
      </c>
      <c r="C140" s="8">
        <v>6</v>
      </c>
      <c r="D140" s="256">
        <v>0.43499999999999994</v>
      </c>
      <c r="E140" s="256">
        <v>0.44900000000000001</v>
      </c>
      <c r="F140" s="256">
        <v>0.42</v>
      </c>
      <c r="G140" s="256">
        <v>0.42599999999999999</v>
      </c>
      <c r="H140" s="263">
        <v>0.37</v>
      </c>
      <c r="I140" s="256">
        <v>0.44469999999999998</v>
      </c>
      <c r="J140" s="256">
        <v>0.42</v>
      </c>
      <c r="K140" s="256">
        <v>0.40999999999999992</v>
      </c>
      <c r="L140" s="263">
        <v>0.36399999999999999</v>
      </c>
      <c r="M140" s="263">
        <v>0.45999999999999996</v>
      </c>
      <c r="N140" s="263">
        <v>0.44</v>
      </c>
      <c r="O140" s="256">
        <v>0.40999999999999992</v>
      </c>
      <c r="P140" s="256">
        <v>0.40999999999999992</v>
      </c>
      <c r="Q140" s="256">
        <v>0.42</v>
      </c>
      <c r="R140" s="256">
        <v>0.42</v>
      </c>
      <c r="S140" s="256">
        <v>0.41949999999999998</v>
      </c>
      <c r="T140" s="263">
        <v>0.38</v>
      </c>
      <c r="U140" s="264">
        <v>0.45999999999999996</v>
      </c>
      <c r="V140" s="256">
        <v>0.42</v>
      </c>
      <c r="W140" s="256">
        <v>0.41279999999999994</v>
      </c>
      <c r="X140" s="256">
        <v>0.42</v>
      </c>
      <c r="Y140" s="256">
        <v>0.41799999999999998</v>
      </c>
      <c r="Z140" s="256">
        <v>0.4168</v>
      </c>
      <c r="AA140" s="256">
        <v>0.43</v>
      </c>
      <c r="AB140" s="233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34"/>
      <c r="AM140" s="234"/>
      <c r="AN140" s="234"/>
      <c r="AO140" s="234"/>
      <c r="AP140" s="234"/>
      <c r="AQ140" s="234"/>
      <c r="AR140" s="234"/>
      <c r="AS140" s="234"/>
      <c r="AT140" s="234"/>
      <c r="AU140" s="234"/>
      <c r="AV140" s="234"/>
      <c r="AW140" s="234"/>
      <c r="AX140" s="234"/>
      <c r="AY140" s="234"/>
      <c r="AZ140" s="234"/>
      <c r="BA140" s="234"/>
      <c r="BB140" s="234"/>
      <c r="BC140" s="234"/>
      <c r="BD140" s="234"/>
      <c r="BE140" s="234"/>
      <c r="BF140" s="234"/>
      <c r="BG140" s="234"/>
      <c r="BH140" s="234"/>
      <c r="BI140" s="234"/>
      <c r="BJ140" s="234"/>
      <c r="BK140" s="234"/>
      <c r="BL140" s="234"/>
      <c r="BM140" s="63"/>
    </row>
    <row r="141" spans="1:65">
      <c r="A141" s="35"/>
      <c r="B141" s="20" t="s">
        <v>285</v>
      </c>
      <c r="C141" s="12"/>
      <c r="D141" s="257">
        <v>0.43355000000000005</v>
      </c>
      <c r="E141" s="257">
        <v>0.4406666666666666</v>
      </c>
      <c r="F141" s="257">
        <v>0.41833333333333328</v>
      </c>
      <c r="G141" s="257">
        <v>0.42391666666666672</v>
      </c>
      <c r="H141" s="257">
        <v>0.36833333333333335</v>
      </c>
      <c r="I141" s="257">
        <v>0.44425000000000003</v>
      </c>
      <c r="J141" s="257">
        <v>0.41666666666666657</v>
      </c>
      <c r="K141" s="257">
        <v>0.40833333333333321</v>
      </c>
      <c r="L141" s="257">
        <v>0.36666666666666664</v>
      </c>
      <c r="M141" s="257">
        <v>0.44666666666666671</v>
      </c>
      <c r="N141" s="257">
        <v>0.44666666666666671</v>
      </c>
      <c r="O141" s="257">
        <v>0.42166666666666669</v>
      </c>
      <c r="P141" s="257">
        <v>0.41500000000000004</v>
      </c>
      <c r="Q141" s="257">
        <v>0.41333333333333327</v>
      </c>
      <c r="R141" s="257">
        <v>0.41499999999999987</v>
      </c>
      <c r="S141" s="257">
        <v>0.42168333333333335</v>
      </c>
      <c r="T141" s="257">
        <v>0.3833333333333333</v>
      </c>
      <c r="U141" s="257">
        <v>0.40333333333333332</v>
      </c>
      <c r="V141" s="257">
        <v>0.42499999999999999</v>
      </c>
      <c r="W141" s="257">
        <v>0.43263333333333326</v>
      </c>
      <c r="X141" s="257">
        <v>0.42333333333333334</v>
      </c>
      <c r="Y141" s="257">
        <v>0.41616666666666674</v>
      </c>
      <c r="Z141" s="257">
        <v>0.43153333333333332</v>
      </c>
      <c r="AA141" s="257">
        <v>0.42666666666666669</v>
      </c>
      <c r="AB141" s="233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34"/>
      <c r="AS141" s="234"/>
      <c r="AT141" s="234"/>
      <c r="AU141" s="234"/>
      <c r="AV141" s="234"/>
      <c r="AW141" s="234"/>
      <c r="AX141" s="234"/>
      <c r="AY141" s="234"/>
      <c r="AZ141" s="234"/>
      <c r="BA141" s="234"/>
      <c r="BB141" s="234"/>
      <c r="BC141" s="234"/>
      <c r="BD141" s="234"/>
      <c r="BE141" s="234"/>
      <c r="BF141" s="234"/>
      <c r="BG141" s="234"/>
      <c r="BH141" s="234"/>
      <c r="BI141" s="234"/>
      <c r="BJ141" s="234"/>
      <c r="BK141" s="234"/>
      <c r="BL141" s="234"/>
      <c r="BM141" s="63"/>
    </row>
    <row r="142" spans="1:65">
      <c r="A142" s="35"/>
      <c r="B142" s="3" t="s">
        <v>286</v>
      </c>
      <c r="C142" s="33"/>
      <c r="D142" s="27">
        <v>0.43354999999999999</v>
      </c>
      <c r="E142" s="27">
        <v>0.4405</v>
      </c>
      <c r="F142" s="27">
        <v>0.42</v>
      </c>
      <c r="G142" s="27">
        <v>0.42474999999999996</v>
      </c>
      <c r="H142" s="27">
        <v>0.37</v>
      </c>
      <c r="I142" s="27">
        <v>0.44389999999999996</v>
      </c>
      <c r="J142" s="27">
        <v>0.42</v>
      </c>
      <c r="K142" s="27">
        <v>0.40999999999999992</v>
      </c>
      <c r="L142" s="27">
        <v>0.36399999999999999</v>
      </c>
      <c r="M142" s="27">
        <v>0.44500000000000006</v>
      </c>
      <c r="N142" s="27">
        <v>0.45000000000000007</v>
      </c>
      <c r="O142" s="27">
        <v>0.42</v>
      </c>
      <c r="P142" s="27">
        <v>0.40999999999999992</v>
      </c>
      <c r="Q142" s="27">
        <v>0.40999999999999992</v>
      </c>
      <c r="R142" s="27">
        <v>0.41499999999999992</v>
      </c>
      <c r="S142" s="27">
        <v>0.42025000000000001</v>
      </c>
      <c r="T142" s="27">
        <v>0.38</v>
      </c>
      <c r="U142" s="27">
        <v>0.39500000000000002</v>
      </c>
      <c r="V142" s="27">
        <v>0.43</v>
      </c>
      <c r="W142" s="27">
        <v>0.42920000000000003</v>
      </c>
      <c r="X142" s="27">
        <v>0.42</v>
      </c>
      <c r="Y142" s="27">
        <v>0.41799999999999998</v>
      </c>
      <c r="Z142" s="27">
        <v>0.42969999999999997</v>
      </c>
      <c r="AA142" s="27">
        <v>0.43</v>
      </c>
      <c r="AB142" s="233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/>
      <c r="AU142" s="234"/>
      <c r="AV142" s="234"/>
      <c r="AW142" s="234"/>
      <c r="AX142" s="234"/>
      <c r="AY142" s="234"/>
      <c r="AZ142" s="234"/>
      <c r="BA142" s="234"/>
      <c r="BB142" s="234"/>
      <c r="BC142" s="234"/>
      <c r="BD142" s="234"/>
      <c r="BE142" s="234"/>
      <c r="BF142" s="234"/>
      <c r="BG142" s="234"/>
      <c r="BH142" s="234"/>
      <c r="BI142" s="234"/>
      <c r="BJ142" s="234"/>
      <c r="BK142" s="234"/>
      <c r="BL142" s="234"/>
      <c r="BM142" s="63"/>
    </row>
    <row r="143" spans="1:65">
      <c r="A143" s="35"/>
      <c r="B143" s="3" t="s">
        <v>287</v>
      </c>
      <c r="C143" s="33"/>
      <c r="D143" s="27">
        <v>3.7130849707486891E-3</v>
      </c>
      <c r="E143" s="27">
        <v>6.7131711334262115E-3</v>
      </c>
      <c r="F143" s="27">
        <v>4.0824829046386566E-3</v>
      </c>
      <c r="G143" s="27">
        <v>3.0889588321417745E-3</v>
      </c>
      <c r="H143" s="27">
        <v>4.0824829046386332E-3</v>
      </c>
      <c r="I143" s="27">
        <v>2.0186629238186475E-3</v>
      </c>
      <c r="J143" s="27">
        <v>1.0327955589886442E-2</v>
      </c>
      <c r="K143" s="27">
        <v>4.082482904638589E-3</v>
      </c>
      <c r="L143" s="27">
        <v>4.131182235954582E-3</v>
      </c>
      <c r="M143" s="27">
        <v>8.1649658092772578E-3</v>
      </c>
      <c r="N143" s="27">
        <v>5.1639777949432555E-3</v>
      </c>
      <c r="O143" s="27">
        <v>7.527726527090833E-3</v>
      </c>
      <c r="P143" s="27">
        <v>1.2247448713915901E-2</v>
      </c>
      <c r="Q143" s="27">
        <v>5.1639777949432555E-3</v>
      </c>
      <c r="R143" s="27">
        <v>5.4772255750516969E-3</v>
      </c>
      <c r="S143" s="27">
        <v>4.9296720648199892E-3</v>
      </c>
      <c r="T143" s="27">
        <v>5.1639777949432268E-3</v>
      </c>
      <c r="U143" s="27">
        <v>3.0110906108363221E-2</v>
      </c>
      <c r="V143" s="27">
        <v>8.3666002653407841E-3</v>
      </c>
      <c r="W143" s="27">
        <v>1.6380191289074364E-2</v>
      </c>
      <c r="X143" s="27">
        <v>5.1639777949432277E-3</v>
      </c>
      <c r="Y143" s="27">
        <v>4.9159604012508629E-3</v>
      </c>
      <c r="Z143" s="27">
        <v>1.262848631731716E-2</v>
      </c>
      <c r="AA143" s="27">
        <v>1.0327955589886475E-2</v>
      </c>
      <c r="AB143" s="233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34"/>
      <c r="AM143" s="234"/>
      <c r="AN143" s="234"/>
      <c r="AO143" s="234"/>
      <c r="AP143" s="234"/>
      <c r="AQ143" s="234"/>
      <c r="AR143" s="234"/>
      <c r="AS143" s="234"/>
      <c r="AT143" s="234"/>
      <c r="AU143" s="234"/>
      <c r="AV143" s="234"/>
      <c r="AW143" s="234"/>
      <c r="AX143" s="234"/>
      <c r="AY143" s="234"/>
      <c r="AZ143" s="234"/>
      <c r="BA143" s="234"/>
      <c r="BB143" s="234"/>
      <c r="BC143" s="234"/>
      <c r="BD143" s="234"/>
      <c r="BE143" s="234"/>
      <c r="BF143" s="234"/>
      <c r="BG143" s="234"/>
      <c r="BH143" s="234"/>
      <c r="BI143" s="234"/>
      <c r="BJ143" s="234"/>
      <c r="BK143" s="234"/>
      <c r="BL143" s="234"/>
      <c r="BM143" s="63"/>
    </row>
    <row r="144" spans="1:65">
      <c r="A144" s="35"/>
      <c r="B144" s="3" t="s">
        <v>86</v>
      </c>
      <c r="C144" s="33"/>
      <c r="D144" s="13">
        <v>8.5643754370861233E-3</v>
      </c>
      <c r="E144" s="13">
        <v>1.5234125113675218E-2</v>
      </c>
      <c r="F144" s="13">
        <v>9.7589232780206942E-3</v>
      </c>
      <c r="G144" s="13">
        <v>7.2867124013566518E-3</v>
      </c>
      <c r="H144" s="13">
        <v>1.1083663994494026E-2</v>
      </c>
      <c r="I144" s="13">
        <v>4.5439795696536802E-3</v>
      </c>
      <c r="J144" s="13">
        <v>2.4787093415727466E-2</v>
      </c>
      <c r="K144" s="13">
        <v>9.9979173174822612E-3</v>
      </c>
      <c r="L144" s="13">
        <v>1.1266860643512497E-2</v>
      </c>
      <c r="M144" s="13">
        <v>1.8279774199874456E-2</v>
      </c>
      <c r="N144" s="13">
        <v>1.1561144317037138E-2</v>
      </c>
      <c r="O144" s="13">
        <v>1.7852315874523714E-2</v>
      </c>
      <c r="P144" s="13">
        <v>2.9511924611845541E-2</v>
      </c>
      <c r="Q144" s="13">
        <v>1.2493494665185297E-2</v>
      </c>
      <c r="R144" s="13">
        <v>1.3198133915787226E-2</v>
      </c>
      <c r="S144" s="13">
        <v>1.1690459819343083E-2</v>
      </c>
      <c r="T144" s="13">
        <v>1.3471246421591027E-2</v>
      </c>
      <c r="U144" s="13">
        <v>7.4655139111644356E-2</v>
      </c>
      <c r="V144" s="13">
        <v>1.968611827139008E-2</v>
      </c>
      <c r="W144" s="13">
        <v>3.7861602486495956E-2</v>
      </c>
      <c r="X144" s="13">
        <v>1.219837274396038E-2</v>
      </c>
      <c r="Y144" s="13">
        <v>1.1812479938928783E-2</v>
      </c>
      <c r="Z144" s="13">
        <v>2.9264219799128289E-2</v>
      </c>
      <c r="AA144" s="13">
        <v>2.4206145913796422E-2</v>
      </c>
      <c r="AB144" s="166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2"/>
    </row>
    <row r="145" spans="1:65">
      <c r="A145" s="35"/>
      <c r="B145" s="3" t="s">
        <v>288</v>
      </c>
      <c r="C145" s="33"/>
      <c r="D145" s="13">
        <v>2.4509422089112221E-2</v>
      </c>
      <c r="E145" s="13">
        <v>4.1326610542272046E-2</v>
      </c>
      <c r="F145" s="13">
        <v>-1.1448641277948979E-2</v>
      </c>
      <c r="G145" s="13">
        <v>1.7451716771064163E-3</v>
      </c>
      <c r="H145" s="13">
        <v>-0.12960219012919005</v>
      </c>
      <c r="I145" s="13">
        <v>4.9794281543277918E-2</v>
      </c>
      <c r="J145" s="13">
        <v>-1.5387092906323785E-2</v>
      </c>
      <c r="K145" s="13">
        <v>-3.5079351048197371E-2</v>
      </c>
      <c r="L145" s="13">
        <v>-0.13354064175756486</v>
      </c>
      <c r="M145" s="13">
        <v>5.5505036404421171E-2</v>
      </c>
      <c r="N145" s="13">
        <v>5.5505036404421171E-2</v>
      </c>
      <c r="O145" s="13">
        <v>-3.5717380211993666E-3</v>
      </c>
      <c r="P145" s="13">
        <v>-1.9325544534698258E-2</v>
      </c>
      <c r="Q145" s="13">
        <v>-2.3263996163073175E-2</v>
      </c>
      <c r="R145" s="13">
        <v>-1.9325544534698591E-2</v>
      </c>
      <c r="S145" s="13">
        <v>-3.5323535049156529E-3</v>
      </c>
      <c r="T145" s="13">
        <v>-9.4156125473817798E-2</v>
      </c>
      <c r="U145" s="13">
        <v>-4.6894705933321235E-2</v>
      </c>
      <c r="V145" s="13">
        <v>4.3051652355499126E-3</v>
      </c>
      <c r="W145" s="13">
        <v>2.2343273693505861E-2</v>
      </c>
      <c r="X145" s="13">
        <v>3.667136071752175E-4</v>
      </c>
      <c r="Y145" s="13">
        <v>-1.656862839483586E-2</v>
      </c>
      <c r="Z145" s="13">
        <v>1.9743895618778762E-2</v>
      </c>
      <c r="AA145" s="13">
        <v>8.2436168639246077E-3</v>
      </c>
      <c r="AB145" s="166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2"/>
    </row>
    <row r="146" spans="1:65">
      <c r="A146" s="35"/>
      <c r="B146" s="53" t="s">
        <v>289</v>
      </c>
      <c r="C146" s="54"/>
      <c r="D146" s="52">
        <v>0.88</v>
      </c>
      <c r="E146" s="52">
        <v>1.41</v>
      </c>
      <c r="F146" s="52">
        <v>0.25</v>
      </c>
      <c r="G146" s="52">
        <v>0.17</v>
      </c>
      <c r="H146" s="52">
        <v>3.95</v>
      </c>
      <c r="I146" s="52">
        <v>1.67</v>
      </c>
      <c r="J146" s="52">
        <v>0.37</v>
      </c>
      <c r="K146" s="52">
        <v>0.99</v>
      </c>
      <c r="L146" s="52">
        <v>4.0599999999999996</v>
      </c>
      <c r="M146" s="52">
        <v>1.85</v>
      </c>
      <c r="N146" s="52">
        <v>1.85</v>
      </c>
      <c r="O146" s="52">
        <v>0</v>
      </c>
      <c r="P146" s="52">
        <v>0.49</v>
      </c>
      <c r="Q146" s="52">
        <v>0.62</v>
      </c>
      <c r="R146" s="52">
        <v>0.49</v>
      </c>
      <c r="S146" s="52">
        <v>0</v>
      </c>
      <c r="T146" s="52">
        <v>2.84</v>
      </c>
      <c r="U146" s="52">
        <v>1.36</v>
      </c>
      <c r="V146" s="52">
        <v>0.25</v>
      </c>
      <c r="W146" s="52">
        <v>0.81</v>
      </c>
      <c r="X146" s="52">
        <v>0.12</v>
      </c>
      <c r="Y146" s="52">
        <v>0.41</v>
      </c>
      <c r="Z146" s="52">
        <v>0.73</v>
      </c>
      <c r="AA146" s="52">
        <v>0.37</v>
      </c>
      <c r="AB146" s="166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62"/>
    </row>
    <row r="147" spans="1:65">
      <c r="B147" s="36"/>
      <c r="C147" s="20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BM147" s="62"/>
    </row>
    <row r="148" spans="1:65" ht="15">
      <c r="B148" s="37" t="s">
        <v>645</v>
      </c>
      <c r="BM148" s="32" t="s">
        <v>66</v>
      </c>
    </row>
    <row r="149" spans="1:65" ht="15">
      <c r="A149" s="28" t="s">
        <v>19</v>
      </c>
      <c r="B149" s="18" t="s">
        <v>115</v>
      </c>
      <c r="C149" s="15" t="s">
        <v>116</v>
      </c>
      <c r="D149" s="16" t="s">
        <v>243</v>
      </c>
      <c r="E149" s="17" t="s">
        <v>243</v>
      </c>
      <c r="F149" s="17" t="s">
        <v>243</v>
      </c>
      <c r="G149" s="17" t="s">
        <v>243</v>
      </c>
      <c r="H149" s="17" t="s">
        <v>243</v>
      </c>
      <c r="I149" s="17" t="s">
        <v>243</v>
      </c>
      <c r="J149" s="17" t="s">
        <v>243</v>
      </c>
      <c r="K149" s="17" t="s">
        <v>243</v>
      </c>
      <c r="L149" s="17" t="s">
        <v>243</v>
      </c>
      <c r="M149" s="17" t="s">
        <v>243</v>
      </c>
      <c r="N149" s="17" t="s">
        <v>243</v>
      </c>
      <c r="O149" s="17" t="s">
        <v>243</v>
      </c>
      <c r="P149" s="17" t="s">
        <v>243</v>
      </c>
      <c r="Q149" s="17" t="s">
        <v>243</v>
      </c>
      <c r="R149" s="17" t="s">
        <v>243</v>
      </c>
      <c r="S149" s="17" t="s">
        <v>243</v>
      </c>
      <c r="T149" s="17" t="s">
        <v>243</v>
      </c>
      <c r="U149" s="17" t="s">
        <v>243</v>
      </c>
      <c r="V149" s="17" t="s">
        <v>243</v>
      </c>
      <c r="W149" s="17" t="s">
        <v>243</v>
      </c>
      <c r="X149" s="17" t="s">
        <v>243</v>
      </c>
      <c r="Y149" s="17" t="s">
        <v>243</v>
      </c>
      <c r="Z149" s="17" t="s">
        <v>243</v>
      </c>
      <c r="AA149" s="17" t="s">
        <v>243</v>
      </c>
      <c r="AB149" s="17" t="s">
        <v>243</v>
      </c>
      <c r="AC149" s="17" t="s">
        <v>243</v>
      </c>
      <c r="AD149" s="166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</v>
      </c>
    </row>
    <row r="150" spans="1:65">
      <c r="A150" s="35"/>
      <c r="B150" s="19" t="s">
        <v>244</v>
      </c>
      <c r="C150" s="8" t="s">
        <v>244</v>
      </c>
      <c r="D150" s="164" t="s">
        <v>246</v>
      </c>
      <c r="E150" s="165" t="s">
        <v>248</v>
      </c>
      <c r="F150" s="165" t="s">
        <v>249</v>
      </c>
      <c r="G150" s="165" t="s">
        <v>250</v>
      </c>
      <c r="H150" s="165" t="s">
        <v>251</v>
      </c>
      <c r="I150" s="165" t="s">
        <v>254</v>
      </c>
      <c r="J150" s="165" t="s">
        <v>256</v>
      </c>
      <c r="K150" s="165" t="s">
        <v>258</v>
      </c>
      <c r="L150" s="165" t="s">
        <v>259</v>
      </c>
      <c r="M150" s="165" t="s">
        <v>260</v>
      </c>
      <c r="N150" s="165" t="s">
        <v>307</v>
      </c>
      <c r="O150" s="165" t="s">
        <v>261</v>
      </c>
      <c r="P150" s="165" t="s">
        <v>263</v>
      </c>
      <c r="Q150" s="165" t="s">
        <v>265</v>
      </c>
      <c r="R150" s="165" t="s">
        <v>266</v>
      </c>
      <c r="S150" s="165" t="s">
        <v>267</v>
      </c>
      <c r="T150" s="165" t="s">
        <v>268</v>
      </c>
      <c r="U150" s="165" t="s">
        <v>269</v>
      </c>
      <c r="V150" s="165" t="s">
        <v>270</v>
      </c>
      <c r="W150" s="165" t="s">
        <v>271</v>
      </c>
      <c r="X150" s="165" t="s">
        <v>272</v>
      </c>
      <c r="Y150" s="165" t="s">
        <v>273</v>
      </c>
      <c r="Z150" s="165" t="s">
        <v>274</v>
      </c>
      <c r="AA150" s="165" t="s">
        <v>275</v>
      </c>
      <c r="AB150" s="165" t="s">
        <v>276</v>
      </c>
      <c r="AC150" s="165" t="s">
        <v>277</v>
      </c>
      <c r="AD150" s="166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 t="s">
        <v>3</v>
      </c>
    </row>
    <row r="151" spans="1:65">
      <c r="A151" s="35"/>
      <c r="B151" s="19"/>
      <c r="C151" s="8"/>
      <c r="D151" s="9" t="s">
        <v>337</v>
      </c>
      <c r="E151" s="10" t="s">
        <v>118</v>
      </c>
      <c r="F151" s="10" t="s">
        <v>337</v>
      </c>
      <c r="G151" s="10" t="s">
        <v>338</v>
      </c>
      <c r="H151" s="10" t="s">
        <v>118</v>
      </c>
      <c r="I151" s="10" t="s">
        <v>118</v>
      </c>
      <c r="J151" s="10" t="s">
        <v>337</v>
      </c>
      <c r="K151" s="10" t="s">
        <v>337</v>
      </c>
      <c r="L151" s="10" t="s">
        <v>337</v>
      </c>
      <c r="M151" s="10" t="s">
        <v>337</v>
      </c>
      <c r="N151" s="10" t="s">
        <v>338</v>
      </c>
      <c r="O151" s="10" t="s">
        <v>337</v>
      </c>
      <c r="P151" s="10" t="s">
        <v>337</v>
      </c>
      <c r="Q151" s="10" t="s">
        <v>337</v>
      </c>
      <c r="R151" s="10" t="s">
        <v>337</v>
      </c>
      <c r="S151" s="10" t="s">
        <v>337</v>
      </c>
      <c r="T151" s="10" t="s">
        <v>337</v>
      </c>
      <c r="U151" s="10" t="s">
        <v>337</v>
      </c>
      <c r="V151" s="10" t="s">
        <v>338</v>
      </c>
      <c r="W151" s="10" t="s">
        <v>338</v>
      </c>
      <c r="X151" s="10" t="s">
        <v>338</v>
      </c>
      <c r="Y151" s="10" t="s">
        <v>337</v>
      </c>
      <c r="Z151" s="10" t="s">
        <v>338</v>
      </c>
      <c r="AA151" s="10" t="s">
        <v>337</v>
      </c>
      <c r="AB151" s="10" t="s">
        <v>338</v>
      </c>
      <c r="AC151" s="10" t="s">
        <v>338</v>
      </c>
      <c r="AD151" s="166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>
        <v>2</v>
      </c>
    </row>
    <row r="152" spans="1:65">
      <c r="A152" s="35"/>
      <c r="B152" s="19"/>
      <c r="C152" s="8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166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>
        <v>3</v>
      </c>
    </row>
    <row r="153" spans="1:65">
      <c r="A153" s="35"/>
      <c r="B153" s="18">
        <v>1</v>
      </c>
      <c r="C153" s="14">
        <v>1</v>
      </c>
      <c r="D153" s="22">
        <v>0.22</v>
      </c>
      <c r="E153" s="22">
        <v>0.17</v>
      </c>
      <c r="F153" s="168" t="s">
        <v>342</v>
      </c>
      <c r="G153" s="158" t="s">
        <v>342</v>
      </c>
      <c r="H153" s="168" t="s">
        <v>342</v>
      </c>
      <c r="I153" s="158" t="s">
        <v>342</v>
      </c>
      <c r="J153" s="168">
        <v>0.3</v>
      </c>
      <c r="K153" s="22">
        <v>0.2</v>
      </c>
      <c r="L153" s="158">
        <v>0.4</v>
      </c>
      <c r="M153" s="22">
        <v>0.18</v>
      </c>
      <c r="N153" s="158">
        <v>0.46256563371970538</v>
      </c>
      <c r="O153" s="22">
        <v>0.18063000000000001</v>
      </c>
      <c r="P153" s="22">
        <v>0.25</v>
      </c>
      <c r="Q153" s="22">
        <v>0.22</v>
      </c>
      <c r="R153" s="22">
        <v>0.2</v>
      </c>
      <c r="S153" s="22">
        <v>0.21</v>
      </c>
      <c r="T153" s="158">
        <v>0.28000000000000003</v>
      </c>
      <c r="U153" s="22">
        <v>0.21</v>
      </c>
      <c r="V153" s="158">
        <v>0.18</v>
      </c>
      <c r="W153" s="158">
        <v>0.2</v>
      </c>
      <c r="X153" s="158">
        <v>0.5</v>
      </c>
      <c r="Y153" s="158" t="s">
        <v>343</v>
      </c>
      <c r="Z153" s="158" t="s">
        <v>106</v>
      </c>
      <c r="AA153" s="158">
        <v>0.31</v>
      </c>
      <c r="AB153" s="158" t="s">
        <v>344</v>
      </c>
      <c r="AC153" s="22">
        <v>0.22</v>
      </c>
      <c r="AD153" s="166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2">
        <v>1</v>
      </c>
    </row>
    <row r="154" spans="1:65">
      <c r="A154" s="35"/>
      <c r="B154" s="19">
        <v>1</v>
      </c>
      <c r="C154" s="8">
        <v>2</v>
      </c>
      <c r="D154" s="10">
        <v>0.21</v>
      </c>
      <c r="E154" s="10">
        <v>0.22</v>
      </c>
      <c r="F154" s="161" t="s">
        <v>342</v>
      </c>
      <c r="G154" s="159" t="s">
        <v>342</v>
      </c>
      <c r="H154" s="161" t="s">
        <v>342</v>
      </c>
      <c r="I154" s="159" t="s">
        <v>342</v>
      </c>
      <c r="J154" s="161">
        <v>0.3</v>
      </c>
      <c r="K154" s="10">
        <v>0.21</v>
      </c>
      <c r="L154" s="159">
        <v>0.4</v>
      </c>
      <c r="M154" s="10">
        <v>0.2</v>
      </c>
      <c r="N154" s="159">
        <v>0.55113429083303334</v>
      </c>
      <c r="O154" s="10">
        <v>0.18606</v>
      </c>
      <c r="P154" s="10">
        <v>0.24</v>
      </c>
      <c r="Q154" s="10">
        <v>0.2</v>
      </c>
      <c r="R154" s="10">
        <v>0.19</v>
      </c>
      <c r="S154" s="10">
        <v>0.22</v>
      </c>
      <c r="T154" s="159">
        <v>0.28999999999999998</v>
      </c>
      <c r="U154" s="10">
        <v>0.19</v>
      </c>
      <c r="V154" s="159">
        <v>0.11</v>
      </c>
      <c r="W154" s="159">
        <v>0.2</v>
      </c>
      <c r="X154" s="159">
        <v>0.5</v>
      </c>
      <c r="Y154" s="159" t="s">
        <v>343</v>
      </c>
      <c r="Z154" s="159" t="s">
        <v>106</v>
      </c>
      <c r="AA154" s="159">
        <v>0.3</v>
      </c>
      <c r="AB154" s="159">
        <v>0.09</v>
      </c>
      <c r="AC154" s="10">
        <v>0.21</v>
      </c>
      <c r="AD154" s="166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2">
        <v>10</v>
      </c>
    </row>
    <row r="155" spans="1:65">
      <c r="A155" s="35"/>
      <c r="B155" s="19">
        <v>1</v>
      </c>
      <c r="C155" s="8">
        <v>3</v>
      </c>
      <c r="D155" s="10">
        <v>0.23</v>
      </c>
      <c r="E155" s="10">
        <v>0.19</v>
      </c>
      <c r="F155" s="161" t="s">
        <v>342</v>
      </c>
      <c r="G155" s="159" t="s">
        <v>342</v>
      </c>
      <c r="H155" s="161" t="s">
        <v>342</v>
      </c>
      <c r="I155" s="159" t="s">
        <v>342</v>
      </c>
      <c r="J155" s="161">
        <v>0.3</v>
      </c>
      <c r="K155" s="25">
        <v>0.21</v>
      </c>
      <c r="L155" s="161">
        <v>0.4</v>
      </c>
      <c r="M155" s="11">
        <v>0.21</v>
      </c>
      <c r="N155" s="161">
        <v>0.46750596673895528</v>
      </c>
      <c r="O155" s="11">
        <v>0.17402000000000001</v>
      </c>
      <c r="P155" s="11">
        <v>0.22</v>
      </c>
      <c r="Q155" s="11">
        <v>0.22</v>
      </c>
      <c r="R155" s="11">
        <v>0.18</v>
      </c>
      <c r="S155" s="11">
        <v>0.2</v>
      </c>
      <c r="T155" s="161">
        <v>0.3</v>
      </c>
      <c r="U155" s="11">
        <v>0.21</v>
      </c>
      <c r="V155" s="161">
        <v>0.19</v>
      </c>
      <c r="W155" s="161">
        <v>0.2</v>
      </c>
      <c r="X155" s="161">
        <v>0.6</v>
      </c>
      <c r="Y155" s="161" t="s">
        <v>343</v>
      </c>
      <c r="Z155" s="161" t="s">
        <v>106</v>
      </c>
      <c r="AA155" s="162">
        <v>0.35</v>
      </c>
      <c r="AB155" s="161">
        <v>0.09</v>
      </c>
      <c r="AC155" s="11">
        <v>0.21</v>
      </c>
      <c r="AD155" s="166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2">
        <v>16</v>
      </c>
    </row>
    <row r="156" spans="1:65">
      <c r="A156" s="35"/>
      <c r="B156" s="19">
        <v>1</v>
      </c>
      <c r="C156" s="8">
        <v>4</v>
      </c>
      <c r="D156" s="10">
        <v>0.19</v>
      </c>
      <c r="E156" s="10">
        <v>0.2</v>
      </c>
      <c r="F156" s="161" t="s">
        <v>342</v>
      </c>
      <c r="G156" s="159" t="s">
        <v>342</v>
      </c>
      <c r="H156" s="161">
        <v>0.5</v>
      </c>
      <c r="I156" s="159" t="s">
        <v>342</v>
      </c>
      <c r="J156" s="161">
        <v>0.3</v>
      </c>
      <c r="K156" s="25">
        <v>0.18</v>
      </c>
      <c r="L156" s="161">
        <v>0.3</v>
      </c>
      <c r="M156" s="11">
        <v>0.2</v>
      </c>
      <c r="N156" s="161">
        <v>0.48554796634600383</v>
      </c>
      <c r="O156" s="11">
        <v>0.16356999999999999</v>
      </c>
      <c r="P156" s="11">
        <v>0.23</v>
      </c>
      <c r="Q156" s="11">
        <v>0.21</v>
      </c>
      <c r="R156" s="11">
        <v>0.19</v>
      </c>
      <c r="S156" s="11">
        <v>0.21</v>
      </c>
      <c r="T156" s="161">
        <v>0.28000000000000003</v>
      </c>
      <c r="U156" s="11">
        <v>0.2</v>
      </c>
      <c r="V156" s="161">
        <v>0.16</v>
      </c>
      <c r="W156" s="161">
        <v>0.2</v>
      </c>
      <c r="X156" s="161">
        <v>0.6</v>
      </c>
      <c r="Y156" s="161" t="s">
        <v>343</v>
      </c>
      <c r="Z156" s="161" t="s">
        <v>106</v>
      </c>
      <c r="AA156" s="161">
        <v>0.3</v>
      </c>
      <c r="AB156" s="161">
        <v>0.09</v>
      </c>
      <c r="AC156" s="11">
        <v>0.21</v>
      </c>
      <c r="AD156" s="166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0.20361969696969695</v>
      </c>
    </row>
    <row r="157" spans="1:65">
      <c r="A157" s="35"/>
      <c r="B157" s="19">
        <v>1</v>
      </c>
      <c r="C157" s="8">
        <v>5</v>
      </c>
      <c r="D157" s="10">
        <v>0.22</v>
      </c>
      <c r="E157" s="10">
        <v>0.19</v>
      </c>
      <c r="F157" s="159" t="s">
        <v>342</v>
      </c>
      <c r="G157" s="159" t="s">
        <v>342</v>
      </c>
      <c r="H157" s="159" t="s">
        <v>342</v>
      </c>
      <c r="I157" s="159" t="s">
        <v>342</v>
      </c>
      <c r="J157" s="159">
        <v>0.3</v>
      </c>
      <c r="K157" s="10">
        <v>0.21</v>
      </c>
      <c r="L157" s="159">
        <v>0.4</v>
      </c>
      <c r="M157" s="10">
        <v>0.21</v>
      </c>
      <c r="N157" s="159">
        <v>0.5358534115709116</v>
      </c>
      <c r="O157" s="10">
        <v>0.17174</v>
      </c>
      <c r="P157" s="10">
        <v>0.22</v>
      </c>
      <c r="Q157" s="10">
        <v>0.19</v>
      </c>
      <c r="R157" s="10">
        <v>0.21</v>
      </c>
      <c r="S157" s="10">
        <v>0.21</v>
      </c>
      <c r="T157" s="159">
        <v>0.28999999999999998</v>
      </c>
      <c r="U157" s="10">
        <v>0.19</v>
      </c>
      <c r="V157" s="159">
        <v>0.14000000000000001</v>
      </c>
      <c r="W157" s="159" t="s">
        <v>109</v>
      </c>
      <c r="X157" s="159">
        <v>0.5</v>
      </c>
      <c r="Y157" s="159" t="s">
        <v>343</v>
      </c>
      <c r="Z157" s="159" t="s">
        <v>106</v>
      </c>
      <c r="AA157" s="159">
        <v>0.31</v>
      </c>
      <c r="AB157" s="159">
        <v>0.09</v>
      </c>
      <c r="AC157" s="10">
        <v>0.2</v>
      </c>
      <c r="AD157" s="166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>
        <v>46</v>
      </c>
    </row>
    <row r="158" spans="1:65">
      <c r="A158" s="35"/>
      <c r="B158" s="19">
        <v>1</v>
      </c>
      <c r="C158" s="8">
        <v>6</v>
      </c>
      <c r="D158" s="10">
        <v>0.21</v>
      </c>
      <c r="E158" s="10">
        <v>0.21</v>
      </c>
      <c r="F158" s="159" t="s">
        <v>342</v>
      </c>
      <c r="G158" s="159" t="s">
        <v>342</v>
      </c>
      <c r="H158" s="159" t="s">
        <v>342</v>
      </c>
      <c r="I158" s="159" t="s">
        <v>342</v>
      </c>
      <c r="J158" s="159">
        <v>0.3</v>
      </c>
      <c r="K158" s="10">
        <v>0.17</v>
      </c>
      <c r="L158" s="159">
        <v>0.4</v>
      </c>
      <c r="M158" s="10">
        <v>0.19</v>
      </c>
      <c r="N158" s="159">
        <v>0.47737538845940936</v>
      </c>
      <c r="O158" s="10">
        <v>0.18287999999999999</v>
      </c>
      <c r="P158" s="10">
        <v>0.22</v>
      </c>
      <c r="Q158" s="10">
        <v>0.22</v>
      </c>
      <c r="R158" s="10">
        <v>0.21</v>
      </c>
      <c r="S158" s="10">
        <v>0.21</v>
      </c>
      <c r="T158" s="159">
        <v>0.3</v>
      </c>
      <c r="U158" s="10">
        <v>0.22</v>
      </c>
      <c r="V158" s="159">
        <v>0.16</v>
      </c>
      <c r="W158" s="159">
        <v>0.2</v>
      </c>
      <c r="X158" s="159">
        <v>0.7</v>
      </c>
      <c r="Y158" s="159" t="s">
        <v>343</v>
      </c>
      <c r="Z158" s="159" t="s">
        <v>106</v>
      </c>
      <c r="AA158" s="159">
        <v>0.32</v>
      </c>
      <c r="AB158" s="159">
        <v>0.09</v>
      </c>
      <c r="AC158" s="10">
        <v>0.2</v>
      </c>
      <c r="AD158" s="166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2"/>
    </row>
    <row r="159" spans="1:65">
      <c r="A159" s="35"/>
      <c r="B159" s="20" t="s">
        <v>285</v>
      </c>
      <c r="C159" s="12"/>
      <c r="D159" s="26">
        <v>0.21333333333333335</v>
      </c>
      <c r="E159" s="26">
        <v>0.19666666666666666</v>
      </c>
      <c r="F159" s="26" t="s">
        <v>699</v>
      </c>
      <c r="G159" s="26" t="s">
        <v>699</v>
      </c>
      <c r="H159" s="26">
        <v>0.5</v>
      </c>
      <c r="I159" s="26" t="s">
        <v>699</v>
      </c>
      <c r="J159" s="26">
        <v>0.3</v>
      </c>
      <c r="K159" s="26">
        <v>0.19666666666666666</v>
      </c>
      <c r="L159" s="26">
        <v>0.38333333333333336</v>
      </c>
      <c r="M159" s="26">
        <v>0.19833333333333333</v>
      </c>
      <c r="N159" s="26">
        <v>0.49666377627800312</v>
      </c>
      <c r="O159" s="26">
        <v>0.17648333333333333</v>
      </c>
      <c r="P159" s="26">
        <v>0.22999999999999998</v>
      </c>
      <c r="Q159" s="26">
        <v>0.21</v>
      </c>
      <c r="R159" s="26">
        <v>0.19666666666666666</v>
      </c>
      <c r="S159" s="26">
        <v>0.21</v>
      </c>
      <c r="T159" s="26">
        <v>0.29000000000000004</v>
      </c>
      <c r="U159" s="26">
        <v>0.20333333333333334</v>
      </c>
      <c r="V159" s="26">
        <v>0.15666666666666668</v>
      </c>
      <c r="W159" s="26">
        <v>0.2</v>
      </c>
      <c r="X159" s="26">
        <v>0.56666666666666676</v>
      </c>
      <c r="Y159" s="26" t="s">
        <v>699</v>
      </c>
      <c r="Z159" s="26" t="s">
        <v>699</v>
      </c>
      <c r="AA159" s="26">
        <v>0.315</v>
      </c>
      <c r="AB159" s="26">
        <v>0.09</v>
      </c>
      <c r="AC159" s="26">
        <v>0.20833333333333334</v>
      </c>
      <c r="AD159" s="166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2"/>
    </row>
    <row r="160" spans="1:65">
      <c r="A160" s="35"/>
      <c r="B160" s="3" t="s">
        <v>286</v>
      </c>
      <c r="C160" s="33"/>
      <c r="D160" s="11">
        <v>0.215</v>
      </c>
      <c r="E160" s="11">
        <v>0.19500000000000001</v>
      </c>
      <c r="F160" s="11" t="s">
        <v>699</v>
      </c>
      <c r="G160" s="11" t="s">
        <v>699</v>
      </c>
      <c r="H160" s="11">
        <v>0.5</v>
      </c>
      <c r="I160" s="11" t="s">
        <v>699</v>
      </c>
      <c r="J160" s="11">
        <v>0.3</v>
      </c>
      <c r="K160" s="11">
        <v>0.20500000000000002</v>
      </c>
      <c r="L160" s="11">
        <v>0.4</v>
      </c>
      <c r="M160" s="11">
        <v>0.2</v>
      </c>
      <c r="N160" s="11">
        <v>0.48146167740270662</v>
      </c>
      <c r="O160" s="11">
        <v>0.17732500000000001</v>
      </c>
      <c r="P160" s="11">
        <v>0.22500000000000001</v>
      </c>
      <c r="Q160" s="11">
        <v>0.215</v>
      </c>
      <c r="R160" s="11">
        <v>0.19500000000000001</v>
      </c>
      <c r="S160" s="11">
        <v>0.21</v>
      </c>
      <c r="T160" s="11">
        <v>0.28999999999999998</v>
      </c>
      <c r="U160" s="11">
        <v>0.20500000000000002</v>
      </c>
      <c r="V160" s="11">
        <v>0.16</v>
      </c>
      <c r="W160" s="11">
        <v>0.2</v>
      </c>
      <c r="X160" s="11">
        <v>0.55000000000000004</v>
      </c>
      <c r="Y160" s="11" t="s">
        <v>699</v>
      </c>
      <c r="Z160" s="11" t="s">
        <v>699</v>
      </c>
      <c r="AA160" s="11">
        <v>0.31</v>
      </c>
      <c r="AB160" s="11">
        <v>0.09</v>
      </c>
      <c r="AC160" s="11">
        <v>0.21</v>
      </c>
      <c r="AD160" s="166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2"/>
    </row>
    <row r="161" spans="1:65">
      <c r="A161" s="35"/>
      <c r="B161" s="3" t="s">
        <v>287</v>
      </c>
      <c r="C161" s="33"/>
      <c r="D161" s="27">
        <v>1.3662601021279468E-2</v>
      </c>
      <c r="E161" s="27">
        <v>1.7511900715418256E-2</v>
      </c>
      <c r="F161" s="27" t="s">
        <v>699</v>
      </c>
      <c r="G161" s="27" t="s">
        <v>699</v>
      </c>
      <c r="H161" s="27" t="s">
        <v>699</v>
      </c>
      <c r="I161" s="27" t="s">
        <v>699</v>
      </c>
      <c r="J161" s="27">
        <v>0</v>
      </c>
      <c r="K161" s="27">
        <v>1.7511900715418256E-2</v>
      </c>
      <c r="L161" s="27">
        <v>4.0824829046386318E-2</v>
      </c>
      <c r="M161" s="27">
        <v>1.169045194450012E-2</v>
      </c>
      <c r="N161" s="27">
        <v>3.7446839087984803E-2</v>
      </c>
      <c r="O161" s="27">
        <v>8.3083829152649606E-3</v>
      </c>
      <c r="P161" s="27">
        <v>1.2649110640673514E-2</v>
      </c>
      <c r="Q161" s="27">
        <v>1.2649110640673516E-2</v>
      </c>
      <c r="R161" s="27">
        <v>1.2110601416389965E-2</v>
      </c>
      <c r="S161" s="27">
        <v>6.3245553203367553E-3</v>
      </c>
      <c r="T161" s="27">
        <v>8.9442719099991422E-3</v>
      </c>
      <c r="U161" s="27">
        <v>1.2110601416389965E-2</v>
      </c>
      <c r="V161" s="27">
        <v>2.8751811537130394E-2</v>
      </c>
      <c r="W161" s="27">
        <v>0</v>
      </c>
      <c r="X161" s="27">
        <v>8.1649658092772193E-2</v>
      </c>
      <c r="Y161" s="27" t="s">
        <v>699</v>
      </c>
      <c r="Z161" s="27" t="s">
        <v>699</v>
      </c>
      <c r="AA161" s="27">
        <v>1.8708286933869701E-2</v>
      </c>
      <c r="AB161" s="27">
        <v>0</v>
      </c>
      <c r="AC161" s="27">
        <v>7.5277265270908044E-3</v>
      </c>
      <c r="AD161" s="233"/>
      <c r="AE161" s="234"/>
      <c r="AF161" s="234"/>
      <c r="AG161" s="234"/>
      <c r="AH161" s="234"/>
      <c r="AI161" s="234"/>
      <c r="AJ161" s="234"/>
      <c r="AK161" s="234"/>
      <c r="AL161" s="234"/>
      <c r="AM161" s="234"/>
      <c r="AN161" s="234"/>
      <c r="AO161" s="234"/>
      <c r="AP161" s="234"/>
      <c r="AQ161" s="234"/>
      <c r="AR161" s="234"/>
      <c r="AS161" s="234"/>
      <c r="AT161" s="234"/>
      <c r="AU161" s="234"/>
      <c r="AV161" s="234"/>
      <c r="AW161" s="234"/>
      <c r="AX161" s="234"/>
      <c r="AY161" s="234"/>
      <c r="AZ161" s="234"/>
      <c r="BA161" s="234"/>
      <c r="BB161" s="234"/>
      <c r="BC161" s="234"/>
      <c r="BD161" s="234"/>
      <c r="BE161" s="234"/>
      <c r="BF161" s="234"/>
      <c r="BG161" s="234"/>
      <c r="BH161" s="234"/>
      <c r="BI161" s="234"/>
      <c r="BJ161" s="234"/>
      <c r="BK161" s="234"/>
      <c r="BL161" s="234"/>
      <c r="BM161" s="63"/>
    </row>
    <row r="162" spans="1:65">
      <c r="A162" s="35"/>
      <c r="B162" s="3" t="s">
        <v>86</v>
      </c>
      <c r="C162" s="33"/>
      <c r="D162" s="13">
        <v>6.4043442287247496E-2</v>
      </c>
      <c r="E162" s="13">
        <v>8.9043562959753852E-2</v>
      </c>
      <c r="F162" s="13" t="s">
        <v>699</v>
      </c>
      <c r="G162" s="13" t="s">
        <v>699</v>
      </c>
      <c r="H162" s="13" t="s">
        <v>699</v>
      </c>
      <c r="I162" s="13" t="s">
        <v>699</v>
      </c>
      <c r="J162" s="13">
        <v>0</v>
      </c>
      <c r="K162" s="13">
        <v>8.9043562959753852E-2</v>
      </c>
      <c r="L162" s="13">
        <v>0.10649955403405126</v>
      </c>
      <c r="M162" s="13">
        <v>5.8943455182353548E-2</v>
      </c>
      <c r="N162" s="13">
        <v>7.5396759088434642E-2</v>
      </c>
      <c r="O162" s="13">
        <v>4.7077436482755468E-2</v>
      </c>
      <c r="P162" s="13">
        <v>5.4996133220319633E-2</v>
      </c>
      <c r="Q162" s="13">
        <v>6.023386019368341E-2</v>
      </c>
      <c r="R162" s="13">
        <v>6.1579329235881178E-2</v>
      </c>
      <c r="S162" s="13">
        <v>3.0116930096841694E-2</v>
      </c>
      <c r="T162" s="13">
        <v>3.0842316931031521E-2</v>
      </c>
      <c r="U162" s="13">
        <v>5.9560334834704742E-2</v>
      </c>
      <c r="V162" s="13">
        <v>0.1835222013008323</v>
      </c>
      <c r="W162" s="13">
        <v>0</v>
      </c>
      <c r="X162" s="13">
        <v>0.1440876319284215</v>
      </c>
      <c r="Y162" s="13" t="s">
        <v>699</v>
      </c>
      <c r="Z162" s="13" t="s">
        <v>699</v>
      </c>
      <c r="AA162" s="13">
        <v>5.9391387091649844E-2</v>
      </c>
      <c r="AB162" s="13">
        <v>0</v>
      </c>
      <c r="AC162" s="13">
        <v>3.6133087330035861E-2</v>
      </c>
      <c r="AD162" s="166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2"/>
    </row>
    <row r="163" spans="1:65">
      <c r="A163" s="35"/>
      <c r="B163" s="3" t="s">
        <v>288</v>
      </c>
      <c r="C163" s="33"/>
      <c r="D163" s="13">
        <v>4.7704797267633658E-2</v>
      </c>
      <c r="E163" s="13">
        <v>-3.414714001890029E-2</v>
      </c>
      <c r="F163" s="13" t="s">
        <v>699</v>
      </c>
      <c r="G163" s="13" t="s">
        <v>699</v>
      </c>
      <c r="H163" s="13">
        <v>1.4555581185960165</v>
      </c>
      <c r="I163" s="13" t="s">
        <v>699</v>
      </c>
      <c r="J163" s="13">
        <v>0.47333487115760975</v>
      </c>
      <c r="K163" s="13">
        <v>-3.414714001890029E-2</v>
      </c>
      <c r="L163" s="13">
        <v>0.88259455759027916</v>
      </c>
      <c r="M163" s="13">
        <v>-2.596194629024684E-2</v>
      </c>
      <c r="N163" s="13">
        <v>1.4391735361040121</v>
      </c>
      <c r="O163" s="13">
        <v>-0.13326983607289278</v>
      </c>
      <c r="P163" s="13">
        <v>0.1295567345541675</v>
      </c>
      <c r="Q163" s="13">
        <v>3.1334409810326758E-2</v>
      </c>
      <c r="R163" s="13">
        <v>-3.414714001890029E-2</v>
      </c>
      <c r="S163" s="13">
        <v>3.1334409810326758E-2</v>
      </c>
      <c r="T163" s="13">
        <v>0.42422370878568971</v>
      </c>
      <c r="U163" s="13">
        <v>-1.4063651042867109E-3</v>
      </c>
      <c r="V163" s="13">
        <v>-0.23059178950658155</v>
      </c>
      <c r="W163" s="13">
        <v>-1.777675256159339E-2</v>
      </c>
      <c r="X163" s="13">
        <v>1.7829658677421523</v>
      </c>
      <c r="Y163" s="13" t="s">
        <v>699</v>
      </c>
      <c r="Z163" s="13" t="s">
        <v>699</v>
      </c>
      <c r="AA163" s="13">
        <v>0.54700161471549036</v>
      </c>
      <c r="AB163" s="13">
        <v>-0.55799953865271701</v>
      </c>
      <c r="AC163" s="13">
        <v>2.3149216081673529E-2</v>
      </c>
      <c r="AD163" s="166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2"/>
    </row>
    <row r="164" spans="1:65">
      <c r="A164" s="35"/>
      <c r="B164" s="53" t="s">
        <v>289</v>
      </c>
      <c r="C164" s="54"/>
      <c r="D164" s="52">
        <v>0.03</v>
      </c>
      <c r="E164" s="52">
        <v>0.28000000000000003</v>
      </c>
      <c r="F164" s="52">
        <v>0.7</v>
      </c>
      <c r="G164" s="52">
        <v>0.7</v>
      </c>
      <c r="H164" s="52">
        <v>1.47</v>
      </c>
      <c r="I164" s="52">
        <v>0.7</v>
      </c>
      <c r="J164" s="52" t="s">
        <v>290</v>
      </c>
      <c r="K164" s="52">
        <v>0.28000000000000003</v>
      </c>
      <c r="L164" s="52" t="s">
        <v>290</v>
      </c>
      <c r="M164" s="52">
        <v>0.24</v>
      </c>
      <c r="N164" s="52">
        <v>5.23</v>
      </c>
      <c r="O164" s="52">
        <v>0.65</v>
      </c>
      <c r="P164" s="52">
        <v>0.34</v>
      </c>
      <c r="Q164" s="52">
        <v>0.03</v>
      </c>
      <c r="R164" s="52">
        <v>0.28000000000000003</v>
      </c>
      <c r="S164" s="52">
        <v>0.03</v>
      </c>
      <c r="T164" s="52">
        <v>1.44</v>
      </c>
      <c r="U164" s="52">
        <v>0.15</v>
      </c>
      <c r="V164" s="52">
        <v>1.01</v>
      </c>
      <c r="W164" s="52" t="s">
        <v>290</v>
      </c>
      <c r="X164" s="52" t="s">
        <v>290</v>
      </c>
      <c r="Y164" s="52">
        <v>1830.56</v>
      </c>
      <c r="Z164" s="52">
        <v>5.29</v>
      </c>
      <c r="AA164" s="52">
        <v>1.9</v>
      </c>
      <c r="AB164" s="52">
        <v>2.48</v>
      </c>
      <c r="AC164" s="52">
        <v>0.06</v>
      </c>
      <c r="AD164" s="166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2"/>
    </row>
    <row r="165" spans="1:65">
      <c r="B165" s="36" t="s">
        <v>345</v>
      </c>
      <c r="C165" s="20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BM165" s="62"/>
    </row>
    <row r="166" spans="1:65">
      <c r="BM166" s="62"/>
    </row>
    <row r="167" spans="1:65" ht="15">
      <c r="B167" s="37" t="s">
        <v>646</v>
      </c>
      <c r="BM167" s="32" t="s">
        <v>66</v>
      </c>
    </row>
    <row r="168" spans="1:65" ht="15">
      <c r="A168" s="28" t="s">
        <v>22</v>
      </c>
      <c r="B168" s="18" t="s">
        <v>115</v>
      </c>
      <c r="C168" s="15" t="s">
        <v>116</v>
      </c>
      <c r="D168" s="16" t="s">
        <v>243</v>
      </c>
      <c r="E168" s="17" t="s">
        <v>243</v>
      </c>
      <c r="F168" s="17" t="s">
        <v>243</v>
      </c>
      <c r="G168" s="17" t="s">
        <v>243</v>
      </c>
      <c r="H168" s="17" t="s">
        <v>243</v>
      </c>
      <c r="I168" s="17" t="s">
        <v>243</v>
      </c>
      <c r="J168" s="17" t="s">
        <v>243</v>
      </c>
      <c r="K168" s="17" t="s">
        <v>243</v>
      </c>
      <c r="L168" s="17" t="s">
        <v>243</v>
      </c>
      <c r="M168" s="17" t="s">
        <v>243</v>
      </c>
      <c r="N168" s="17" t="s">
        <v>243</v>
      </c>
      <c r="O168" s="17" t="s">
        <v>243</v>
      </c>
      <c r="P168" s="17" t="s">
        <v>243</v>
      </c>
      <c r="Q168" s="17" t="s">
        <v>243</v>
      </c>
      <c r="R168" s="17" t="s">
        <v>243</v>
      </c>
      <c r="S168" s="17" t="s">
        <v>243</v>
      </c>
      <c r="T168" s="17" t="s">
        <v>243</v>
      </c>
      <c r="U168" s="17" t="s">
        <v>243</v>
      </c>
      <c r="V168" s="17" t="s">
        <v>243</v>
      </c>
      <c r="W168" s="17" t="s">
        <v>243</v>
      </c>
      <c r="X168" s="17" t="s">
        <v>243</v>
      </c>
      <c r="Y168" s="17" t="s">
        <v>243</v>
      </c>
      <c r="Z168" s="166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1</v>
      </c>
    </row>
    <row r="169" spans="1:65">
      <c r="A169" s="35"/>
      <c r="B169" s="19" t="s">
        <v>244</v>
      </c>
      <c r="C169" s="8" t="s">
        <v>244</v>
      </c>
      <c r="D169" s="164" t="s">
        <v>246</v>
      </c>
      <c r="E169" s="165" t="s">
        <v>249</v>
      </c>
      <c r="F169" s="165" t="s">
        <v>250</v>
      </c>
      <c r="G169" s="165" t="s">
        <v>254</v>
      </c>
      <c r="H169" s="165" t="s">
        <v>256</v>
      </c>
      <c r="I169" s="165" t="s">
        <v>258</v>
      </c>
      <c r="J169" s="165" t="s">
        <v>259</v>
      </c>
      <c r="K169" s="165" t="s">
        <v>307</v>
      </c>
      <c r="L169" s="165" t="s">
        <v>261</v>
      </c>
      <c r="M169" s="165" t="s">
        <v>263</v>
      </c>
      <c r="N169" s="165" t="s">
        <v>265</v>
      </c>
      <c r="O169" s="165" t="s">
        <v>266</v>
      </c>
      <c r="P169" s="165" t="s">
        <v>267</v>
      </c>
      <c r="Q169" s="165" t="s">
        <v>268</v>
      </c>
      <c r="R169" s="165" t="s">
        <v>269</v>
      </c>
      <c r="S169" s="165" t="s">
        <v>270</v>
      </c>
      <c r="T169" s="165" t="s">
        <v>271</v>
      </c>
      <c r="U169" s="165" t="s">
        <v>272</v>
      </c>
      <c r="V169" s="165" t="s">
        <v>273</v>
      </c>
      <c r="W169" s="165" t="s">
        <v>274</v>
      </c>
      <c r="X169" s="165" t="s">
        <v>276</v>
      </c>
      <c r="Y169" s="165" t="s">
        <v>277</v>
      </c>
      <c r="Z169" s="166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2" t="s">
        <v>3</v>
      </c>
    </row>
    <row r="170" spans="1:65">
      <c r="A170" s="35"/>
      <c r="B170" s="19"/>
      <c r="C170" s="8"/>
      <c r="D170" s="9" t="s">
        <v>337</v>
      </c>
      <c r="E170" s="10" t="s">
        <v>337</v>
      </c>
      <c r="F170" s="10" t="s">
        <v>338</v>
      </c>
      <c r="G170" s="10" t="s">
        <v>337</v>
      </c>
      <c r="H170" s="10" t="s">
        <v>337</v>
      </c>
      <c r="I170" s="10" t="s">
        <v>337</v>
      </c>
      <c r="J170" s="10" t="s">
        <v>337</v>
      </c>
      <c r="K170" s="10" t="s">
        <v>338</v>
      </c>
      <c r="L170" s="10" t="s">
        <v>337</v>
      </c>
      <c r="M170" s="10" t="s">
        <v>337</v>
      </c>
      <c r="N170" s="10" t="s">
        <v>337</v>
      </c>
      <c r="O170" s="10" t="s">
        <v>337</v>
      </c>
      <c r="P170" s="10" t="s">
        <v>337</v>
      </c>
      <c r="Q170" s="10" t="s">
        <v>337</v>
      </c>
      <c r="R170" s="10" t="s">
        <v>337</v>
      </c>
      <c r="S170" s="10" t="s">
        <v>338</v>
      </c>
      <c r="T170" s="10" t="s">
        <v>338</v>
      </c>
      <c r="U170" s="10" t="s">
        <v>338</v>
      </c>
      <c r="V170" s="10" t="s">
        <v>337</v>
      </c>
      <c r="W170" s="10" t="s">
        <v>338</v>
      </c>
      <c r="X170" s="10" t="s">
        <v>338</v>
      </c>
      <c r="Y170" s="10" t="s">
        <v>338</v>
      </c>
      <c r="Z170" s="166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/>
      <c r="C171" s="8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166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>
        <v>2</v>
      </c>
    </row>
    <row r="172" spans="1:65">
      <c r="A172" s="35"/>
      <c r="B172" s="18">
        <v>1</v>
      </c>
      <c r="C172" s="14">
        <v>1</v>
      </c>
      <c r="D172" s="235">
        <v>49.85</v>
      </c>
      <c r="E172" s="235">
        <v>50</v>
      </c>
      <c r="F172" s="260">
        <v>48</v>
      </c>
      <c r="G172" s="258">
        <v>63.955500000000001</v>
      </c>
      <c r="H172" s="267">
        <v>46.3</v>
      </c>
      <c r="I172" s="235">
        <v>50.41</v>
      </c>
      <c r="J172" s="260">
        <v>49</v>
      </c>
      <c r="K172" s="235">
        <v>47.248840768832054</v>
      </c>
      <c r="L172" s="235">
        <v>49.319670000000002</v>
      </c>
      <c r="M172" s="235">
        <v>52.6</v>
      </c>
      <c r="N172" s="235">
        <v>48.9</v>
      </c>
      <c r="O172" s="235">
        <v>48.1</v>
      </c>
      <c r="P172" s="235">
        <v>49.7</v>
      </c>
      <c r="Q172" s="235">
        <v>50.35</v>
      </c>
      <c r="R172" s="235">
        <v>51.94</v>
      </c>
      <c r="S172" s="235">
        <v>50.79</v>
      </c>
      <c r="T172" s="235">
        <v>47.9</v>
      </c>
      <c r="U172" s="235">
        <v>48</v>
      </c>
      <c r="V172" s="235">
        <v>49</v>
      </c>
      <c r="W172" s="235">
        <v>47</v>
      </c>
      <c r="X172" s="280">
        <v>35.6</v>
      </c>
      <c r="Y172" s="235">
        <v>47.55</v>
      </c>
      <c r="Z172" s="236"/>
      <c r="AA172" s="237"/>
      <c r="AB172" s="237"/>
      <c r="AC172" s="237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  <c r="AV172" s="237"/>
      <c r="AW172" s="237"/>
      <c r="AX172" s="237"/>
      <c r="AY172" s="237"/>
      <c r="AZ172" s="237"/>
      <c r="BA172" s="237"/>
      <c r="BB172" s="237"/>
      <c r="BC172" s="237"/>
      <c r="BD172" s="237"/>
      <c r="BE172" s="237"/>
      <c r="BF172" s="237"/>
      <c r="BG172" s="237"/>
      <c r="BH172" s="237"/>
      <c r="BI172" s="237"/>
      <c r="BJ172" s="237"/>
      <c r="BK172" s="237"/>
      <c r="BL172" s="237"/>
      <c r="BM172" s="238">
        <v>1</v>
      </c>
    </row>
    <row r="173" spans="1:65">
      <c r="A173" s="35"/>
      <c r="B173" s="19">
        <v>1</v>
      </c>
      <c r="C173" s="8">
        <v>2</v>
      </c>
      <c r="D173" s="239">
        <v>49.43</v>
      </c>
      <c r="E173" s="239">
        <v>48.9</v>
      </c>
      <c r="F173" s="261">
        <v>48.5</v>
      </c>
      <c r="G173" s="259">
        <v>64.944299999999998</v>
      </c>
      <c r="H173" s="268">
        <v>45.5</v>
      </c>
      <c r="I173" s="239">
        <v>51.22</v>
      </c>
      <c r="J173" s="261">
        <v>48</v>
      </c>
      <c r="K173" s="239">
        <v>46.829245835558297</v>
      </c>
      <c r="L173" s="239">
        <v>48.521790000000003</v>
      </c>
      <c r="M173" s="253">
        <v>49</v>
      </c>
      <c r="N173" s="239">
        <v>48.4</v>
      </c>
      <c r="O173" s="239">
        <v>51.3</v>
      </c>
      <c r="P173" s="239">
        <v>51.1</v>
      </c>
      <c r="Q173" s="239">
        <v>49.26</v>
      </c>
      <c r="R173" s="239">
        <v>52.66</v>
      </c>
      <c r="S173" s="239">
        <v>49.2</v>
      </c>
      <c r="T173" s="239">
        <v>48</v>
      </c>
      <c r="U173" s="239">
        <v>49</v>
      </c>
      <c r="V173" s="239">
        <v>50.76</v>
      </c>
      <c r="W173" s="239">
        <v>49</v>
      </c>
      <c r="X173" s="259">
        <v>54.8</v>
      </c>
      <c r="Y173" s="239">
        <v>47.44</v>
      </c>
      <c r="Z173" s="236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  <c r="AV173" s="237"/>
      <c r="AW173" s="237"/>
      <c r="AX173" s="237"/>
      <c r="AY173" s="237"/>
      <c r="AZ173" s="237"/>
      <c r="BA173" s="237"/>
      <c r="BB173" s="237"/>
      <c r="BC173" s="237"/>
      <c r="BD173" s="237"/>
      <c r="BE173" s="237"/>
      <c r="BF173" s="237"/>
      <c r="BG173" s="237"/>
      <c r="BH173" s="237"/>
      <c r="BI173" s="237"/>
      <c r="BJ173" s="237"/>
      <c r="BK173" s="237"/>
      <c r="BL173" s="237"/>
      <c r="BM173" s="238">
        <v>11</v>
      </c>
    </row>
    <row r="174" spans="1:65">
      <c r="A174" s="35"/>
      <c r="B174" s="19">
        <v>1</v>
      </c>
      <c r="C174" s="8">
        <v>3</v>
      </c>
      <c r="D174" s="239">
        <v>49.56</v>
      </c>
      <c r="E174" s="239">
        <v>49.9</v>
      </c>
      <c r="F174" s="261">
        <v>48</v>
      </c>
      <c r="G174" s="259">
        <v>65.457700000000003</v>
      </c>
      <c r="H174" s="268">
        <v>45.9</v>
      </c>
      <c r="I174" s="239">
        <v>51.2</v>
      </c>
      <c r="J174" s="261">
        <v>48</v>
      </c>
      <c r="K174" s="261">
        <v>47.285922563980542</v>
      </c>
      <c r="L174" s="242">
        <v>47.624049999999997</v>
      </c>
      <c r="M174" s="242">
        <v>50.6</v>
      </c>
      <c r="N174" s="242">
        <v>49.3</v>
      </c>
      <c r="O174" s="242">
        <v>47.2</v>
      </c>
      <c r="P174" s="242">
        <v>49.2</v>
      </c>
      <c r="Q174" s="242">
        <v>49.42</v>
      </c>
      <c r="R174" s="242">
        <v>53.16</v>
      </c>
      <c r="S174" s="242">
        <v>50.99</v>
      </c>
      <c r="T174" s="242">
        <v>48.5</v>
      </c>
      <c r="U174" s="242">
        <v>49</v>
      </c>
      <c r="V174" s="242">
        <v>50.96</v>
      </c>
      <c r="W174" s="242">
        <v>48</v>
      </c>
      <c r="X174" s="268">
        <v>54.8</v>
      </c>
      <c r="Y174" s="242">
        <v>49.96</v>
      </c>
      <c r="Z174" s="236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  <c r="AV174" s="237"/>
      <c r="AW174" s="237"/>
      <c r="AX174" s="237"/>
      <c r="AY174" s="237"/>
      <c r="AZ174" s="237"/>
      <c r="BA174" s="237"/>
      <c r="BB174" s="237"/>
      <c r="BC174" s="237"/>
      <c r="BD174" s="237"/>
      <c r="BE174" s="237"/>
      <c r="BF174" s="237"/>
      <c r="BG174" s="237"/>
      <c r="BH174" s="237"/>
      <c r="BI174" s="237"/>
      <c r="BJ174" s="237"/>
      <c r="BK174" s="237"/>
      <c r="BL174" s="237"/>
      <c r="BM174" s="238">
        <v>16</v>
      </c>
    </row>
    <row r="175" spans="1:65">
      <c r="A175" s="35"/>
      <c r="B175" s="19">
        <v>1</v>
      </c>
      <c r="C175" s="8">
        <v>4</v>
      </c>
      <c r="D175" s="239">
        <v>49.67</v>
      </c>
      <c r="E175" s="239">
        <v>49.6</v>
      </c>
      <c r="F175" s="261">
        <v>48</v>
      </c>
      <c r="G175" s="259">
        <v>65.058000000000007</v>
      </c>
      <c r="H175" s="268">
        <v>45.6</v>
      </c>
      <c r="I175" s="239">
        <v>47.49</v>
      </c>
      <c r="J175" s="261">
        <v>48</v>
      </c>
      <c r="K175" s="261">
        <v>47.382463182585809</v>
      </c>
      <c r="L175" s="242">
        <v>48.517180000000003</v>
      </c>
      <c r="M175" s="242">
        <v>51.6</v>
      </c>
      <c r="N175" s="242">
        <v>47</v>
      </c>
      <c r="O175" s="242">
        <v>47.2</v>
      </c>
      <c r="P175" s="242">
        <v>49.9</v>
      </c>
      <c r="Q175" s="242">
        <v>49.69</v>
      </c>
      <c r="R175" s="242">
        <v>49.68</v>
      </c>
      <c r="S175" s="242">
        <v>51.99</v>
      </c>
      <c r="T175" s="242">
        <v>47.9</v>
      </c>
      <c r="U175" s="242">
        <v>49</v>
      </c>
      <c r="V175" s="281">
        <v>55.08</v>
      </c>
      <c r="W175" s="242">
        <v>48</v>
      </c>
      <c r="X175" s="268">
        <v>54.8</v>
      </c>
      <c r="Y175" s="242">
        <v>49.89</v>
      </c>
      <c r="Z175" s="236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  <c r="AV175" s="237"/>
      <c r="AW175" s="237"/>
      <c r="AX175" s="237"/>
      <c r="AY175" s="237"/>
      <c r="AZ175" s="237"/>
      <c r="BA175" s="237"/>
      <c r="BB175" s="237"/>
      <c r="BC175" s="237"/>
      <c r="BD175" s="237"/>
      <c r="BE175" s="237"/>
      <c r="BF175" s="237"/>
      <c r="BG175" s="237"/>
      <c r="BH175" s="237"/>
      <c r="BI175" s="237"/>
      <c r="BJ175" s="237"/>
      <c r="BK175" s="237"/>
      <c r="BL175" s="237"/>
      <c r="BM175" s="238">
        <v>49.259820350001426</v>
      </c>
    </row>
    <row r="176" spans="1:65">
      <c r="A176" s="35"/>
      <c r="B176" s="19">
        <v>1</v>
      </c>
      <c r="C176" s="8">
        <v>5</v>
      </c>
      <c r="D176" s="239">
        <v>49.85</v>
      </c>
      <c r="E176" s="239">
        <v>49.7</v>
      </c>
      <c r="F176" s="239">
        <v>49</v>
      </c>
      <c r="G176" s="259">
        <v>65.187700000000007</v>
      </c>
      <c r="H176" s="259">
        <v>46</v>
      </c>
      <c r="I176" s="239">
        <v>50.59</v>
      </c>
      <c r="J176" s="239">
        <v>49</v>
      </c>
      <c r="K176" s="239">
        <v>48.501915445205498</v>
      </c>
      <c r="L176" s="239">
        <v>49.207039999999999</v>
      </c>
      <c r="M176" s="239">
        <v>51.7</v>
      </c>
      <c r="N176" s="239">
        <v>49.5</v>
      </c>
      <c r="O176" s="239">
        <v>50.8</v>
      </c>
      <c r="P176" s="239">
        <v>47.9</v>
      </c>
      <c r="Q176" s="239">
        <v>50.11</v>
      </c>
      <c r="R176" s="239">
        <v>50.81</v>
      </c>
      <c r="S176" s="239">
        <v>49.38</v>
      </c>
      <c r="T176" s="239">
        <v>49.4</v>
      </c>
      <c r="U176" s="239">
        <v>49</v>
      </c>
      <c r="V176" s="239">
        <v>49.88</v>
      </c>
      <c r="W176" s="239">
        <v>45</v>
      </c>
      <c r="X176" s="259">
        <v>55.6</v>
      </c>
      <c r="Y176" s="239">
        <v>49.26</v>
      </c>
      <c r="Z176" s="236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  <c r="AV176" s="237"/>
      <c r="AW176" s="237"/>
      <c r="AX176" s="237"/>
      <c r="AY176" s="237"/>
      <c r="AZ176" s="237"/>
      <c r="BA176" s="237"/>
      <c r="BB176" s="237"/>
      <c r="BC176" s="237"/>
      <c r="BD176" s="237"/>
      <c r="BE176" s="237"/>
      <c r="BF176" s="237"/>
      <c r="BG176" s="237"/>
      <c r="BH176" s="237"/>
      <c r="BI176" s="237"/>
      <c r="BJ176" s="237"/>
      <c r="BK176" s="237"/>
      <c r="BL176" s="237"/>
      <c r="BM176" s="238">
        <v>47</v>
      </c>
    </row>
    <row r="177" spans="1:65">
      <c r="A177" s="35"/>
      <c r="B177" s="19">
        <v>1</v>
      </c>
      <c r="C177" s="8">
        <v>6</v>
      </c>
      <c r="D177" s="239">
        <v>49.94</v>
      </c>
      <c r="E177" s="239">
        <v>50.2</v>
      </c>
      <c r="F177" s="239">
        <v>49</v>
      </c>
      <c r="G177" s="259">
        <v>63.911099999999998</v>
      </c>
      <c r="H177" s="259">
        <v>46.7</v>
      </c>
      <c r="I177" s="239">
        <v>47.6</v>
      </c>
      <c r="J177" s="239">
        <v>49</v>
      </c>
      <c r="K177" s="239">
        <v>47.21938210400026</v>
      </c>
      <c r="L177" s="239">
        <v>49.422020000000003</v>
      </c>
      <c r="M177" s="239">
        <v>52.1</v>
      </c>
      <c r="N177" s="239">
        <v>48.3</v>
      </c>
      <c r="O177" s="239">
        <v>48.2</v>
      </c>
      <c r="P177" s="239">
        <v>49.4</v>
      </c>
      <c r="Q177" s="239">
        <v>51.35</v>
      </c>
      <c r="R177" s="239">
        <v>52.27</v>
      </c>
      <c r="S177" s="239">
        <v>48.07</v>
      </c>
      <c r="T177" s="253">
        <v>53.6</v>
      </c>
      <c r="U177" s="239">
        <v>49</v>
      </c>
      <c r="V177" s="239">
        <v>49</v>
      </c>
      <c r="W177" s="239">
        <v>46</v>
      </c>
      <c r="X177" s="259">
        <v>52.4</v>
      </c>
      <c r="Y177" s="239">
        <v>49.43</v>
      </c>
      <c r="Z177" s="236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  <c r="AV177" s="237"/>
      <c r="AW177" s="237"/>
      <c r="AX177" s="237"/>
      <c r="AY177" s="237"/>
      <c r="AZ177" s="237"/>
      <c r="BA177" s="237"/>
      <c r="BB177" s="237"/>
      <c r="BC177" s="237"/>
      <c r="BD177" s="237"/>
      <c r="BE177" s="237"/>
      <c r="BF177" s="237"/>
      <c r="BG177" s="237"/>
      <c r="BH177" s="237"/>
      <c r="BI177" s="237"/>
      <c r="BJ177" s="237"/>
      <c r="BK177" s="237"/>
      <c r="BL177" s="237"/>
      <c r="BM177" s="240"/>
    </row>
    <row r="178" spans="1:65">
      <c r="A178" s="35"/>
      <c r="B178" s="20" t="s">
        <v>285</v>
      </c>
      <c r="C178" s="12"/>
      <c r="D178" s="241">
        <v>49.716666666666661</v>
      </c>
      <c r="E178" s="241">
        <v>49.716666666666669</v>
      </c>
      <c r="F178" s="241">
        <v>48.416666666666664</v>
      </c>
      <c r="G178" s="241">
        <v>64.752383333333327</v>
      </c>
      <c r="H178" s="241">
        <v>46</v>
      </c>
      <c r="I178" s="241">
        <v>49.751666666666665</v>
      </c>
      <c r="J178" s="241">
        <v>48.5</v>
      </c>
      <c r="K178" s="241">
        <v>47.411294983360413</v>
      </c>
      <c r="L178" s="241">
        <v>48.768625000000007</v>
      </c>
      <c r="M178" s="241">
        <v>51.266666666666673</v>
      </c>
      <c r="N178" s="241">
        <v>48.566666666666663</v>
      </c>
      <c r="O178" s="241">
        <v>48.800000000000004</v>
      </c>
      <c r="P178" s="241">
        <v>49.533333333333331</v>
      </c>
      <c r="Q178" s="241">
        <v>50.03</v>
      </c>
      <c r="R178" s="241">
        <v>51.75333333333333</v>
      </c>
      <c r="S178" s="241">
        <v>50.07</v>
      </c>
      <c r="T178" s="241">
        <v>49.216666666666669</v>
      </c>
      <c r="U178" s="241">
        <v>48.833333333333336</v>
      </c>
      <c r="V178" s="241">
        <v>50.78</v>
      </c>
      <c r="W178" s="241">
        <v>47.166666666666664</v>
      </c>
      <c r="X178" s="241">
        <v>51.333333333333336</v>
      </c>
      <c r="Y178" s="241">
        <v>48.92166666666666</v>
      </c>
      <c r="Z178" s="236"/>
      <c r="AA178" s="237"/>
      <c r="AB178" s="237"/>
      <c r="AC178" s="237"/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237"/>
      <c r="AR178" s="237"/>
      <c r="AS178" s="237"/>
      <c r="AT178" s="237"/>
      <c r="AU178" s="237"/>
      <c r="AV178" s="237"/>
      <c r="AW178" s="237"/>
      <c r="AX178" s="237"/>
      <c r="AY178" s="237"/>
      <c r="AZ178" s="237"/>
      <c r="BA178" s="237"/>
      <c r="BB178" s="237"/>
      <c r="BC178" s="237"/>
      <c r="BD178" s="237"/>
      <c r="BE178" s="237"/>
      <c r="BF178" s="237"/>
      <c r="BG178" s="237"/>
      <c r="BH178" s="237"/>
      <c r="BI178" s="237"/>
      <c r="BJ178" s="237"/>
      <c r="BK178" s="237"/>
      <c r="BL178" s="237"/>
      <c r="BM178" s="240"/>
    </row>
    <row r="179" spans="1:65">
      <c r="A179" s="35"/>
      <c r="B179" s="3" t="s">
        <v>286</v>
      </c>
      <c r="C179" s="33"/>
      <c r="D179" s="242">
        <v>49.760000000000005</v>
      </c>
      <c r="E179" s="242">
        <v>49.8</v>
      </c>
      <c r="F179" s="242">
        <v>48.25</v>
      </c>
      <c r="G179" s="242">
        <v>65.001149999999996</v>
      </c>
      <c r="H179" s="242">
        <v>45.95</v>
      </c>
      <c r="I179" s="242">
        <v>50.5</v>
      </c>
      <c r="J179" s="242">
        <v>48.5</v>
      </c>
      <c r="K179" s="242">
        <v>47.267381666406294</v>
      </c>
      <c r="L179" s="242">
        <v>48.864415000000001</v>
      </c>
      <c r="M179" s="242">
        <v>51.650000000000006</v>
      </c>
      <c r="N179" s="242">
        <v>48.65</v>
      </c>
      <c r="O179" s="242">
        <v>48.150000000000006</v>
      </c>
      <c r="P179" s="242">
        <v>49.55</v>
      </c>
      <c r="Q179" s="242">
        <v>49.9</v>
      </c>
      <c r="R179" s="242">
        <v>52.105000000000004</v>
      </c>
      <c r="S179" s="242">
        <v>50.085000000000001</v>
      </c>
      <c r="T179" s="242">
        <v>48.25</v>
      </c>
      <c r="U179" s="242">
        <v>49</v>
      </c>
      <c r="V179" s="242">
        <v>50.32</v>
      </c>
      <c r="W179" s="242">
        <v>47.5</v>
      </c>
      <c r="X179" s="242">
        <v>54.8</v>
      </c>
      <c r="Y179" s="242">
        <v>49.344999999999999</v>
      </c>
      <c r="Z179" s="236"/>
      <c r="AA179" s="237"/>
      <c r="AB179" s="237"/>
      <c r="AC179" s="237"/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37"/>
      <c r="AV179" s="237"/>
      <c r="AW179" s="237"/>
      <c r="AX179" s="237"/>
      <c r="AY179" s="237"/>
      <c r="AZ179" s="237"/>
      <c r="BA179" s="237"/>
      <c r="BB179" s="237"/>
      <c r="BC179" s="237"/>
      <c r="BD179" s="237"/>
      <c r="BE179" s="237"/>
      <c r="BF179" s="237"/>
      <c r="BG179" s="237"/>
      <c r="BH179" s="237"/>
      <c r="BI179" s="237"/>
      <c r="BJ179" s="237"/>
      <c r="BK179" s="237"/>
      <c r="BL179" s="237"/>
      <c r="BM179" s="240"/>
    </row>
    <row r="180" spans="1:65">
      <c r="A180" s="35"/>
      <c r="B180" s="3" t="s">
        <v>287</v>
      </c>
      <c r="C180" s="33"/>
      <c r="D180" s="27">
        <v>0.19714630776828276</v>
      </c>
      <c r="E180" s="27">
        <v>0.45350486950711733</v>
      </c>
      <c r="F180" s="27">
        <v>0.49159604012508756</v>
      </c>
      <c r="G180" s="27">
        <v>0.65726500718254433</v>
      </c>
      <c r="H180" s="27">
        <v>0.44721359549995821</v>
      </c>
      <c r="I180" s="27">
        <v>1.7398093765314249</v>
      </c>
      <c r="J180" s="27">
        <v>0.54772255750516607</v>
      </c>
      <c r="K180" s="27">
        <v>0.56709887032364215</v>
      </c>
      <c r="L180" s="27">
        <v>0.68658391565052124</v>
      </c>
      <c r="M180" s="27">
        <v>1.2925427136720349</v>
      </c>
      <c r="N180" s="27">
        <v>0.90258886912406922</v>
      </c>
      <c r="O180" s="27">
        <v>1.8011107683871057</v>
      </c>
      <c r="P180" s="27">
        <v>1.0405126941400897</v>
      </c>
      <c r="Q180" s="27">
        <v>0.76574147073278032</v>
      </c>
      <c r="R180" s="27">
        <v>1.2877215019819555</v>
      </c>
      <c r="S180" s="27">
        <v>1.4341687487879522</v>
      </c>
      <c r="T180" s="27">
        <v>2.222985979862822</v>
      </c>
      <c r="U180" s="27">
        <v>0.40824829046386302</v>
      </c>
      <c r="V180" s="27">
        <v>2.2658155264716493</v>
      </c>
      <c r="W180" s="27">
        <v>1.4719601443879744</v>
      </c>
      <c r="X180" s="27">
        <v>7.7837437436407484</v>
      </c>
      <c r="Y180" s="27">
        <v>1.1371440835121422</v>
      </c>
      <c r="Z180" s="166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2"/>
    </row>
    <row r="181" spans="1:65">
      <c r="A181" s="35"/>
      <c r="B181" s="3" t="s">
        <v>86</v>
      </c>
      <c r="C181" s="33"/>
      <c r="D181" s="13">
        <v>3.965396736874612E-3</v>
      </c>
      <c r="E181" s="13">
        <v>9.1217875194190539E-3</v>
      </c>
      <c r="F181" s="13">
        <v>1.0153446611877885E-2</v>
      </c>
      <c r="G181" s="13">
        <v>1.0150437302038217E-2</v>
      </c>
      <c r="H181" s="13">
        <v>9.7220346847816993E-3</v>
      </c>
      <c r="I181" s="13">
        <v>3.4969871224376232E-2</v>
      </c>
      <c r="J181" s="13">
        <v>1.1293248608353939E-2</v>
      </c>
      <c r="K181" s="13">
        <v>1.1961260929967693E-2</v>
      </c>
      <c r="L181" s="13">
        <v>1.4078393960266895E-2</v>
      </c>
      <c r="M181" s="13">
        <v>2.521214656057285E-2</v>
      </c>
      <c r="N181" s="13">
        <v>1.8584534024517554E-2</v>
      </c>
      <c r="O181" s="13">
        <v>3.69080075489161E-2</v>
      </c>
      <c r="P181" s="13">
        <v>2.1006312802289834E-2</v>
      </c>
      <c r="Q181" s="13">
        <v>1.5305646027039382E-2</v>
      </c>
      <c r="R181" s="13">
        <v>2.488190458550732E-2</v>
      </c>
      <c r="S181" s="13">
        <v>2.8643274391610789E-2</v>
      </c>
      <c r="T181" s="13">
        <v>4.5167341277266952E-2</v>
      </c>
      <c r="U181" s="13">
        <v>8.3600332518197207E-3</v>
      </c>
      <c r="V181" s="13">
        <v>4.4620234865530704E-2</v>
      </c>
      <c r="W181" s="13">
        <v>3.1207635570063064E-2</v>
      </c>
      <c r="X181" s="13">
        <v>0.15163137162936521</v>
      </c>
      <c r="Y181" s="13">
        <v>2.3244181177640631E-2</v>
      </c>
      <c r="Z181" s="166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2"/>
    </row>
    <row r="182" spans="1:65">
      <c r="A182" s="35"/>
      <c r="B182" s="3" t="s">
        <v>288</v>
      </c>
      <c r="C182" s="33"/>
      <c r="D182" s="13">
        <v>9.2742180832012799E-3</v>
      </c>
      <c r="E182" s="13">
        <v>9.274218083201502E-3</v>
      </c>
      <c r="F182" s="13">
        <v>-1.7116458755715658E-2</v>
      </c>
      <c r="G182" s="13">
        <v>0.31450709469206273</v>
      </c>
      <c r="H182" s="13">
        <v>-6.6176050315240986E-2</v>
      </c>
      <c r="I182" s="13">
        <v>9.984736305787667E-3</v>
      </c>
      <c r="J182" s="13">
        <v>-1.5424748701938884E-2</v>
      </c>
      <c r="K182" s="13">
        <v>-3.752602736889521E-2</v>
      </c>
      <c r="L182" s="13">
        <v>-9.9715213435893624E-3</v>
      </c>
      <c r="M182" s="13">
        <v>4.0740025083448872E-2</v>
      </c>
      <c r="N182" s="13">
        <v>-1.4071380658917554E-2</v>
      </c>
      <c r="O182" s="13">
        <v>-9.3345925083425652E-3</v>
      </c>
      <c r="P182" s="13">
        <v>5.552455964892733E-3</v>
      </c>
      <c r="Q182" s="13">
        <v>1.5635047885402154E-2</v>
      </c>
      <c r="R182" s="13">
        <v>5.0619611797504849E-2</v>
      </c>
      <c r="S182" s="13">
        <v>1.6447068711214818E-2</v>
      </c>
      <c r="T182" s="13">
        <v>-8.7604223945891846E-4</v>
      </c>
      <c r="U182" s="13">
        <v>-8.6579084868319001E-3</v>
      </c>
      <c r="V182" s="13">
        <v>3.0860438369392673E-2</v>
      </c>
      <c r="W182" s="13">
        <v>-4.2492109562366709E-2</v>
      </c>
      <c r="X182" s="13">
        <v>4.2093393126470202E-2</v>
      </c>
      <c r="Y182" s="13">
        <v>-6.8646958298287375E-3</v>
      </c>
      <c r="Z182" s="166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2"/>
    </row>
    <row r="183" spans="1:65">
      <c r="A183" s="35"/>
      <c r="B183" s="53" t="s">
        <v>289</v>
      </c>
      <c r="C183" s="54"/>
      <c r="D183" s="52">
        <v>0.31</v>
      </c>
      <c r="E183" s="52">
        <v>0.31</v>
      </c>
      <c r="F183" s="52">
        <v>0.86</v>
      </c>
      <c r="G183" s="52">
        <v>13.79</v>
      </c>
      <c r="H183" s="52">
        <v>3.03</v>
      </c>
      <c r="I183" s="52">
        <v>0.34</v>
      </c>
      <c r="J183" s="52">
        <v>0.78</v>
      </c>
      <c r="K183" s="52">
        <v>1.76</v>
      </c>
      <c r="L183" s="52">
        <v>0.54</v>
      </c>
      <c r="M183" s="52">
        <v>1.7</v>
      </c>
      <c r="N183" s="52">
        <v>0.73</v>
      </c>
      <c r="O183" s="52">
        <v>0.52</v>
      </c>
      <c r="P183" s="52">
        <v>0.14000000000000001</v>
      </c>
      <c r="Q183" s="52">
        <v>0.59</v>
      </c>
      <c r="R183" s="52">
        <v>2.13</v>
      </c>
      <c r="S183" s="52">
        <v>0.62</v>
      </c>
      <c r="T183" s="52">
        <v>0.14000000000000001</v>
      </c>
      <c r="U183" s="52">
        <v>0.49</v>
      </c>
      <c r="V183" s="52">
        <v>1.26</v>
      </c>
      <c r="W183" s="52">
        <v>1.98</v>
      </c>
      <c r="X183" s="52">
        <v>1.76</v>
      </c>
      <c r="Y183" s="52">
        <v>0.41</v>
      </c>
      <c r="Z183" s="166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62"/>
    </row>
    <row r="184" spans="1:65">
      <c r="B184" s="36"/>
      <c r="C184" s="20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BM184" s="62"/>
    </row>
    <row r="185" spans="1:65" ht="15">
      <c r="B185" s="37" t="s">
        <v>647</v>
      </c>
      <c r="BM185" s="32" t="s">
        <v>66</v>
      </c>
    </row>
    <row r="186" spans="1:65" ht="15">
      <c r="A186" s="28" t="s">
        <v>25</v>
      </c>
      <c r="B186" s="18" t="s">
        <v>115</v>
      </c>
      <c r="C186" s="15" t="s">
        <v>116</v>
      </c>
      <c r="D186" s="16" t="s">
        <v>243</v>
      </c>
      <c r="E186" s="17" t="s">
        <v>243</v>
      </c>
      <c r="F186" s="17" t="s">
        <v>243</v>
      </c>
      <c r="G186" s="17" t="s">
        <v>243</v>
      </c>
      <c r="H186" s="17" t="s">
        <v>243</v>
      </c>
      <c r="I186" s="17" t="s">
        <v>243</v>
      </c>
      <c r="J186" s="17" t="s">
        <v>243</v>
      </c>
      <c r="K186" s="17" t="s">
        <v>243</v>
      </c>
      <c r="L186" s="17" t="s">
        <v>243</v>
      </c>
      <c r="M186" s="17" t="s">
        <v>243</v>
      </c>
      <c r="N186" s="17" t="s">
        <v>243</v>
      </c>
      <c r="O186" s="17" t="s">
        <v>243</v>
      </c>
      <c r="P186" s="17" t="s">
        <v>243</v>
      </c>
      <c r="Q186" s="17" t="s">
        <v>243</v>
      </c>
      <c r="R186" s="17" t="s">
        <v>243</v>
      </c>
      <c r="S186" s="17" t="s">
        <v>243</v>
      </c>
      <c r="T186" s="17" t="s">
        <v>243</v>
      </c>
      <c r="U186" s="17" t="s">
        <v>243</v>
      </c>
      <c r="V186" s="17" t="s">
        <v>243</v>
      </c>
      <c r="W186" s="17" t="s">
        <v>243</v>
      </c>
      <c r="X186" s="17" t="s">
        <v>243</v>
      </c>
      <c r="Y186" s="17" t="s">
        <v>243</v>
      </c>
      <c r="Z186" s="17" t="s">
        <v>243</v>
      </c>
      <c r="AA186" s="17" t="s">
        <v>243</v>
      </c>
      <c r="AB186" s="17" t="s">
        <v>243</v>
      </c>
      <c r="AC186" s="17" t="s">
        <v>243</v>
      </c>
      <c r="AD186" s="17" t="s">
        <v>243</v>
      </c>
      <c r="AE186" s="166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 t="s">
        <v>244</v>
      </c>
      <c r="C187" s="8" t="s">
        <v>244</v>
      </c>
      <c r="D187" s="164" t="s">
        <v>246</v>
      </c>
      <c r="E187" s="165" t="s">
        <v>248</v>
      </c>
      <c r="F187" s="165" t="s">
        <v>249</v>
      </c>
      <c r="G187" s="165" t="s">
        <v>250</v>
      </c>
      <c r="H187" s="165" t="s">
        <v>251</v>
      </c>
      <c r="I187" s="165" t="s">
        <v>254</v>
      </c>
      <c r="J187" s="165" t="s">
        <v>256</v>
      </c>
      <c r="K187" s="165" t="s">
        <v>257</v>
      </c>
      <c r="L187" s="165" t="s">
        <v>258</v>
      </c>
      <c r="M187" s="165" t="s">
        <v>259</v>
      </c>
      <c r="N187" s="165" t="s">
        <v>260</v>
      </c>
      <c r="O187" s="165" t="s">
        <v>307</v>
      </c>
      <c r="P187" s="165" t="s">
        <v>261</v>
      </c>
      <c r="Q187" s="165" t="s">
        <v>263</v>
      </c>
      <c r="R187" s="165" t="s">
        <v>265</v>
      </c>
      <c r="S187" s="165" t="s">
        <v>266</v>
      </c>
      <c r="T187" s="165" t="s">
        <v>267</v>
      </c>
      <c r="U187" s="165" t="s">
        <v>268</v>
      </c>
      <c r="V187" s="165" t="s">
        <v>269</v>
      </c>
      <c r="W187" s="165" t="s">
        <v>270</v>
      </c>
      <c r="X187" s="165" t="s">
        <v>271</v>
      </c>
      <c r="Y187" s="165" t="s">
        <v>272</v>
      </c>
      <c r="Z187" s="165" t="s">
        <v>273</v>
      </c>
      <c r="AA187" s="165" t="s">
        <v>274</v>
      </c>
      <c r="AB187" s="165" t="s">
        <v>275</v>
      </c>
      <c r="AC187" s="165" t="s">
        <v>276</v>
      </c>
      <c r="AD187" s="165" t="s">
        <v>277</v>
      </c>
      <c r="AE187" s="166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 t="s">
        <v>3</v>
      </c>
    </row>
    <row r="188" spans="1:65">
      <c r="A188" s="35"/>
      <c r="B188" s="19"/>
      <c r="C188" s="8"/>
      <c r="D188" s="9" t="s">
        <v>337</v>
      </c>
      <c r="E188" s="10" t="s">
        <v>118</v>
      </c>
      <c r="F188" s="10" t="s">
        <v>118</v>
      </c>
      <c r="G188" s="10" t="s">
        <v>338</v>
      </c>
      <c r="H188" s="10" t="s">
        <v>118</v>
      </c>
      <c r="I188" s="10" t="s">
        <v>118</v>
      </c>
      <c r="J188" s="10" t="s">
        <v>337</v>
      </c>
      <c r="K188" s="10" t="s">
        <v>337</v>
      </c>
      <c r="L188" s="10" t="s">
        <v>337</v>
      </c>
      <c r="M188" s="10" t="s">
        <v>337</v>
      </c>
      <c r="N188" s="10" t="s">
        <v>337</v>
      </c>
      <c r="O188" s="10" t="s">
        <v>338</v>
      </c>
      <c r="P188" s="10" t="s">
        <v>337</v>
      </c>
      <c r="Q188" s="10" t="s">
        <v>337</v>
      </c>
      <c r="R188" s="10" t="s">
        <v>337</v>
      </c>
      <c r="S188" s="10" t="s">
        <v>337</v>
      </c>
      <c r="T188" s="10" t="s">
        <v>337</v>
      </c>
      <c r="U188" s="10" t="s">
        <v>337</v>
      </c>
      <c r="V188" s="10" t="s">
        <v>337</v>
      </c>
      <c r="W188" s="10" t="s">
        <v>338</v>
      </c>
      <c r="X188" s="10" t="s">
        <v>338</v>
      </c>
      <c r="Y188" s="10" t="s">
        <v>338</v>
      </c>
      <c r="Z188" s="10" t="s">
        <v>337</v>
      </c>
      <c r="AA188" s="10" t="s">
        <v>338</v>
      </c>
      <c r="AB188" s="10" t="s">
        <v>337</v>
      </c>
      <c r="AC188" s="10" t="s">
        <v>338</v>
      </c>
      <c r="AD188" s="10" t="s">
        <v>338</v>
      </c>
      <c r="AE188" s="166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/>
      <c r="C189" s="8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166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2</v>
      </c>
    </row>
    <row r="190" spans="1:65">
      <c r="A190" s="35"/>
      <c r="B190" s="18">
        <v>1</v>
      </c>
      <c r="C190" s="14">
        <v>1</v>
      </c>
      <c r="D190" s="235">
        <v>19.100000000000001</v>
      </c>
      <c r="E190" s="235">
        <v>17.8</v>
      </c>
      <c r="F190" s="267">
        <v>20</v>
      </c>
      <c r="G190" s="235">
        <v>20</v>
      </c>
      <c r="H190" s="260">
        <v>19</v>
      </c>
      <c r="I190" s="235">
        <v>21.74</v>
      </c>
      <c r="J190" s="260">
        <v>16.7</v>
      </c>
      <c r="K190" s="235">
        <v>22.1</v>
      </c>
      <c r="L190" s="235">
        <v>19</v>
      </c>
      <c r="M190" s="235">
        <v>20.7</v>
      </c>
      <c r="N190" s="235">
        <v>19.899999999999999</v>
      </c>
      <c r="O190" s="235">
        <v>19.372649392747824</v>
      </c>
      <c r="P190" s="235">
        <v>19.85324</v>
      </c>
      <c r="Q190" s="235">
        <v>18.399999999999999</v>
      </c>
      <c r="R190" s="235">
        <v>18.5</v>
      </c>
      <c r="S190" s="235">
        <v>16.7</v>
      </c>
      <c r="T190" s="235">
        <v>16.8</v>
      </c>
      <c r="U190" s="235">
        <v>18.3</v>
      </c>
      <c r="V190" s="235">
        <v>18</v>
      </c>
      <c r="W190" s="235">
        <v>17</v>
      </c>
      <c r="X190" s="235">
        <v>17.399999999999999</v>
      </c>
      <c r="Y190" s="235">
        <v>19.5</v>
      </c>
      <c r="Z190" s="235">
        <v>19.5</v>
      </c>
      <c r="AA190" s="235">
        <v>18</v>
      </c>
      <c r="AB190" s="235">
        <v>19</v>
      </c>
      <c r="AC190" s="280">
        <v>25.2</v>
      </c>
      <c r="AD190" s="235">
        <v>16.8</v>
      </c>
      <c r="AE190" s="236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  <c r="AV190" s="237"/>
      <c r="AW190" s="237"/>
      <c r="AX190" s="237"/>
      <c r="AY190" s="237"/>
      <c r="AZ190" s="237"/>
      <c r="BA190" s="237"/>
      <c r="BB190" s="237"/>
      <c r="BC190" s="237"/>
      <c r="BD190" s="237"/>
      <c r="BE190" s="237"/>
      <c r="BF190" s="237"/>
      <c r="BG190" s="237"/>
      <c r="BH190" s="237"/>
      <c r="BI190" s="237"/>
      <c r="BJ190" s="237"/>
      <c r="BK190" s="237"/>
      <c r="BL190" s="237"/>
      <c r="BM190" s="238">
        <v>1</v>
      </c>
    </row>
    <row r="191" spans="1:65">
      <c r="A191" s="35"/>
      <c r="B191" s="19">
        <v>1</v>
      </c>
      <c r="C191" s="8">
        <v>2</v>
      </c>
      <c r="D191" s="239">
        <v>18.7</v>
      </c>
      <c r="E191" s="239">
        <v>18.5</v>
      </c>
      <c r="F191" s="268">
        <v>25</v>
      </c>
      <c r="G191" s="239">
        <v>20</v>
      </c>
      <c r="H191" s="261">
        <v>19</v>
      </c>
      <c r="I191" s="239">
        <v>21.96</v>
      </c>
      <c r="J191" s="261">
        <v>17</v>
      </c>
      <c r="K191" s="239">
        <v>21.6</v>
      </c>
      <c r="L191" s="239">
        <v>18.899999999999999</v>
      </c>
      <c r="M191" s="239">
        <v>19.899999999999999</v>
      </c>
      <c r="N191" s="239">
        <v>20.100000000000001</v>
      </c>
      <c r="O191" s="239">
        <v>19.213443540619565</v>
      </c>
      <c r="P191" s="239">
        <v>20.078810000000001</v>
      </c>
      <c r="Q191" s="239">
        <v>17</v>
      </c>
      <c r="R191" s="239">
        <v>18.899999999999999</v>
      </c>
      <c r="S191" s="239">
        <v>17.8</v>
      </c>
      <c r="T191" s="239">
        <v>17.2</v>
      </c>
      <c r="U191" s="239">
        <v>18.399999999999999</v>
      </c>
      <c r="V191" s="239">
        <v>18.2</v>
      </c>
      <c r="W191" s="239">
        <v>17.2</v>
      </c>
      <c r="X191" s="239">
        <v>18</v>
      </c>
      <c r="Y191" s="239">
        <v>19.5</v>
      </c>
      <c r="Z191" s="239">
        <v>19</v>
      </c>
      <c r="AA191" s="239">
        <v>18</v>
      </c>
      <c r="AB191" s="239">
        <v>19</v>
      </c>
      <c r="AC191" s="239">
        <v>21.8</v>
      </c>
      <c r="AD191" s="239">
        <v>16.600000000000001</v>
      </c>
      <c r="AE191" s="236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  <c r="AV191" s="237"/>
      <c r="AW191" s="237"/>
      <c r="AX191" s="237"/>
      <c r="AY191" s="237"/>
      <c r="AZ191" s="237"/>
      <c r="BA191" s="237"/>
      <c r="BB191" s="237"/>
      <c r="BC191" s="237"/>
      <c r="BD191" s="237"/>
      <c r="BE191" s="237"/>
      <c r="BF191" s="237"/>
      <c r="BG191" s="237"/>
      <c r="BH191" s="237"/>
      <c r="BI191" s="237"/>
      <c r="BJ191" s="237"/>
      <c r="BK191" s="237"/>
      <c r="BL191" s="237"/>
      <c r="BM191" s="238">
        <v>12</v>
      </c>
    </row>
    <row r="192" spans="1:65">
      <c r="A192" s="35"/>
      <c r="B192" s="19">
        <v>1</v>
      </c>
      <c r="C192" s="8">
        <v>3</v>
      </c>
      <c r="D192" s="239">
        <v>18.8</v>
      </c>
      <c r="E192" s="239">
        <v>18.7</v>
      </c>
      <c r="F192" s="268">
        <v>25</v>
      </c>
      <c r="G192" s="239">
        <v>20</v>
      </c>
      <c r="H192" s="261">
        <v>19</v>
      </c>
      <c r="I192" s="239">
        <v>21.63</v>
      </c>
      <c r="J192" s="261">
        <v>16.2</v>
      </c>
      <c r="K192" s="261">
        <v>21.2</v>
      </c>
      <c r="L192" s="242">
        <v>19.3</v>
      </c>
      <c r="M192" s="242">
        <v>19.600000000000001</v>
      </c>
      <c r="N192" s="242">
        <v>20.399999999999999</v>
      </c>
      <c r="O192" s="242">
        <v>19.278751447018777</v>
      </c>
      <c r="P192" s="242">
        <v>20.301359999999999</v>
      </c>
      <c r="Q192" s="242">
        <v>17.5</v>
      </c>
      <c r="R192" s="242">
        <v>18.5</v>
      </c>
      <c r="S192" s="242">
        <v>16.5</v>
      </c>
      <c r="T192" s="242">
        <v>17</v>
      </c>
      <c r="U192" s="242">
        <v>18.399999999999999</v>
      </c>
      <c r="V192" s="242">
        <v>18.5</v>
      </c>
      <c r="W192" s="242">
        <v>18.100000000000001</v>
      </c>
      <c r="X192" s="242">
        <v>17.2</v>
      </c>
      <c r="Y192" s="242">
        <v>19.7</v>
      </c>
      <c r="Z192" s="242">
        <v>16.8</v>
      </c>
      <c r="AA192" s="242">
        <v>18</v>
      </c>
      <c r="AB192" s="242">
        <v>19</v>
      </c>
      <c r="AC192" s="242">
        <v>22.1</v>
      </c>
      <c r="AD192" s="242">
        <v>17.3</v>
      </c>
      <c r="AE192" s="236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  <c r="AV192" s="237"/>
      <c r="AW192" s="237"/>
      <c r="AX192" s="237"/>
      <c r="AY192" s="237"/>
      <c r="AZ192" s="237"/>
      <c r="BA192" s="237"/>
      <c r="BB192" s="237"/>
      <c r="BC192" s="237"/>
      <c r="BD192" s="237"/>
      <c r="BE192" s="237"/>
      <c r="BF192" s="237"/>
      <c r="BG192" s="237"/>
      <c r="BH192" s="237"/>
      <c r="BI192" s="237"/>
      <c r="BJ192" s="237"/>
      <c r="BK192" s="237"/>
      <c r="BL192" s="237"/>
      <c r="BM192" s="238">
        <v>16</v>
      </c>
    </row>
    <row r="193" spans="1:65">
      <c r="A193" s="35"/>
      <c r="B193" s="19">
        <v>1</v>
      </c>
      <c r="C193" s="8">
        <v>4</v>
      </c>
      <c r="D193" s="239">
        <v>18.8</v>
      </c>
      <c r="E193" s="239">
        <v>18.3</v>
      </c>
      <c r="F193" s="268">
        <v>20</v>
      </c>
      <c r="G193" s="239">
        <v>15</v>
      </c>
      <c r="H193" s="261">
        <v>19</v>
      </c>
      <c r="I193" s="239">
        <v>21.53</v>
      </c>
      <c r="J193" s="261">
        <v>16.399999999999999</v>
      </c>
      <c r="K193" s="261">
        <v>22.2</v>
      </c>
      <c r="L193" s="242">
        <v>17.899999999999999</v>
      </c>
      <c r="M193" s="242">
        <v>20.3</v>
      </c>
      <c r="N193" s="242">
        <v>19.5</v>
      </c>
      <c r="O193" s="242">
        <v>18.975892959262673</v>
      </c>
      <c r="P193" s="242">
        <v>19.440259999999999</v>
      </c>
      <c r="Q193" s="242">
        <v>18.7</v>
      </c>
      <c r="R193" s="242">
        <v>18.600000000000001</v>
      </c>
      <c r="S193" s="242">
        <v>16.399999999999999</v>
      </c>
      <c r="T193" s="242">
        <v>17.3</v>
      </c>
      <c r="U193" s="242">
        <v>19.100000000000001</v>
      </c>
      <c r="V193" s="242">
        <v>17.8</v>
      </c>
      <c r="W193" s="242">
        <v>18.100000000000001</v>
      </c>
      <c r="X193" s="242">
        <v>16.399999999999999</v>
      </c>
      <c r="Y193" s="242">
        <v>19.5</v>
      </c>
      <c r="Z193" s="242">
        <v>20.5</v>
      </c>
      <c r="AA193" s="242">
        <v>18</v>
      </c>
      <c r="AB193" s="242">
        <v>19</v>
      </c>
      <c r="AC193" s="242">
        <v>22.2</v>
      </c>
      <c r="AD193" s="242">
        <v>17.5</v>
      </c>
      <c r="AE193" s="236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37"/>
      <c r="AV193" s="237"/>
      <c r="AW193" s="237"/>
      <c r="AX193" s="237"/>
      <c r="AY193" s="237"/>
      <c r="AZ193" s="237"/>
      <c r="BA193" s="237"/>
      <c r="BB193" s="237"/>
      <c r="BC193" s="237"/>
      <c r="BD193" s="237"/>
      <c r="BE193" s="237"/>
      <c r="BF193" s="237"/>
      <c r="BG193" s="237"/>
      <c r="BH193" s="237"/>
      <c r="BI193" s="237"/>
      <c r="BJ193" s="237"/>
      <c r="BK193" s="237"/>
      <c r="BL193" s="237"/>
      <c r="BM193" s="238">
        <v>18.805873298903013</v>
      </c>
    </row>
    <row r="194" spans="1:65">
      <c r="A194" s="35"/>
      <c r="B194" s="19">
        <v>1</v>
      </c>
      <c r="C194" s="8">
        <v>5</v>
      </c>
      <c r="D194" s="239">
        <v>18.899999999999999</v>
      </c>
      <c r="E194" s="239">
        <v>17.899999999999999</v>
      </c>
      <c r="F194" s="259">
        <v>25</v>
      </c>
      <c r="G194" s="239">
        <v>15</v>
      </c>
      <c r="H194" s="239">
        <v>19</v>
      </c>
      <c r="I194" s="239">
        <v>22.18</v>
      </c>
      <c r="J194" s="239">
        <v>16.5</v>
      </c>
      <c r="K194" s="239">
        <v>22.5</v>
      </c>
      <c r="L194" s="239">
        <v>19.100000000000001</v>
      </c>
      <c r="M194" s="239">
        <v>20.399999999999999</v>
      </c>
      <c r="N194" s="239">
        <v>21.2</v>
      </c>
      <c r="O194" s="239">
        <v>18.614242162516337</v>
      </c>
      <c r="P194" s="239">
        <v>19.888210000000001</v>
      </c>
      <c r="Q194" s="239">
        <v>17.899999999999999</v>
      </c>
      <c r="R194" s="239">
        <v>18.5</v>
      </c>
      <c r="S194" s="239">
        <v>17.8</v>
      </c>
      <c r="T194" s="239">
        <v>16.600000000000001</v>
      </c>
      <c r="U194" s="239">
        <v>18.8</v>
      </c>
      <c r="V194" s="239">
        <v>17.899999999999999</v>
      </c>
      <c r="W194" s="239">
        <v>18.100000000000001</v>
      </c>
      <c r="X194" s="239">
        <v>16.899999999999999</v>
      </c>
      <c r="Y194" s="239">
        <v>19.399999999999999</v>
      </c>
      <c r="Z194" s="239">
        <v>19.3</v>
      </c>
      <c r="AA194" s="239">
        <v>18</v>
      </c>
      <c r="AB194" s="239">
        <v>18</v>
      </c>
      <c r="AC194" s="239">
        <v>22.1</v>
      </c>
      <c r="AD194" s="239">
        <v>17.399999999999999</v>
      </c>
      <c r="AE194" s="236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  <c r="AV194" s="237"/>
      <c r="AW194" s="237"/>
      <c r="AX194" s="237"/>
      <c r="AY194" s="237"/>
      <c r="AZ194" s="237"/>
      <c r="BA194" s="237"/>
      <c r="BB194" s="237"/>
      <c r="BC194" s="237"/>
      <c r="BD194" s="237"/>
      <c r="BE194" s="237"/>
      <c r="BF194" s="237"/>
      <c r="BG194" s="237"/>
      <c r="BH194" s="237"/>
      <c r="BI194" s="237"/>
      <c r="BJ194" s="237"/>
      <c r="BK194" s="237"/>
      <c r="BL194" s="237"/>
      <c r="BM194" s="238">
        <v>48</v>
      </c>
    </row>
    <row r="195" spans="1:65">
      <c r="A195" s="35"/>
      <c r="B195" s="19">
        <v>1</v>
      </c>
      <c r="C195" s="8">
        <v>6</v>
      </c>
      <c r="D195" s="239">
        <v>18.8</v>
      </c>
      <c r="E195" s="239">
        <v>18.399999999999999</v>
      </c>
      <c r="F195" s="259">
        <v>25</v>
      </c>
      <c r="G195" s="239">
        <v>15</v>
      </c>
      <c r="H195" s="239">
        <v>19</v>
      </c>
      <c r="I195" s="239">
        <v>21.28</v>
      </c>
      <c r="J195" s="253">
        <v>22.5</v>
      </c>
      <c r="K195" s="239">
        <v>21.6</v>
      </c>
      <c r="L195" s="239">
        <v>18.399999999999999</v>
      </c>
      <c r="M195" s="239">
        <v>20</v>
      </c>
      <c r="N195" s="239">
        <v>20</v>
      </c>
      <c r="O195" s="239">
        <v>18.462155126704502</v>
      </c>
      <c r="P195" s="239">
        <v>20.91722</v>
      </c>
      <c r="Q195" s="239">
        <v>18.5</v>
      </c>
      <c r="R195" s="239">
        <v>18.399999999999999</v>
      </c>
      <c r="S195" s="239">
        <v>16.5</v>
      </c>
      <c r="T195" s="239">
        <v>17.3</v>
      </c>
      <c r="U195" s="239">
        <v>18.600000000000001</v>
      </c>
      <c r="V195" s="239">
        <v>18.5</v>
      </c>
      <c r="W195" s="239">
        <v>17.399999999999999</v>
      </c>
      <c r="X195" s="239">
        <v>18.7</v>
      </c>
      <c r="Y195" s="239">
        <v>19.600000000000001</v>
      </c>
      <c r="Z195" s="239">
        <v>20.3</v>
      </c>
      <c r="AA195" s="239">
        <v>18</v>
      </c>
      <c r="AB195" s="239">
        <v>19</v>
      </c>
      <c r="AC195" s="239">
        <v>21.5</v>
      </c>
      <c r="AD195" s="239">
        <v>17</v>
      </c>
      <c r="AE195" s="236"/>
      <c r="AF195" s="23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37"/>
      <c r="AV195" s="237"/>
      <c r="AW195" s="237"/>
      <c r="AX195" s="237"/>
      <c r="AY195" s="237"/>
      <c r="AZ195" s="237"/>
      <c r="BA195" s="237"/>
      <c r="BB195" s="237"/>
      <c r="BC195" s="237"/>
      <c r="BD195" s="237"/>
      <c r="BE195" s="237"/>
      <c r="BF195" s="237"/>
      <c r="BG195" s="237"/>
      <c r="BH195" s="237"/>
      <c r="BI195" s="237"/>
      <c r="BJ195" s="237"/>
      <c r="BK195" s="237"/>
      <c r="BL195" s="237"/>
      <c r="BM195" s="240"/>
    </row>
    <row r="196" spans="1:65">
      <c r="A196" s="35"/>
      <c r="B196" s="20" t="s">
        <v>285</v>
      </c>
      <c r="C196" s="12"/>
      <c r="D196" s="241">
        <v>18.849999999999998</v>
      </c>
      <c r="E196" s="241">
        <v>18.266666666666666</v>
      </c>
      <c r="F196" s="241">
        <v>23.333333333333332</v>
      </c>
      <c r="G196" s="241">
        <v>17.5</v>
      </c>
      <c r="H196" s="241">
        <v>19</v>
      </c>
      <c r="I196" s="241">
        <v>21.72</v>
      </c>
      <c r="J196" s="241">
        <v>17.55</v>
      </c>
      <c r="K196" s="241">
        <v>21.866666666666671</v>
      </c>
      <c r="L196" s="241">
        <v>18.766666666666666</v>
      </c>
      <c r="M196" s="241">
        <v>20.150000000000002</v>
      </c>
      <c r="N196" s="241">
        <v>20.183333333333334</v>
      </c>
      <c r="O196" s="241">
        <v>18.986189104811611</v>
      </c>
      <c r="P196" s="241">
        <v>20.07985</v>
      </c>
      <c r="Q196" s="241">
        <v>18</v>
      </c>
      <c r="R196" s="241">
        <v>18.566666666666666</v>
      </c>
      <c r="S196" s="241">
        <v>16.95</v>
      </c>
      <c r="T196" s="241">
        <v>17.033333333333335</v>
      </c>
      <c r="U196" s="241">
        <v>18.599999999999998</v>
      </c>
      <c r="V196" s="241">
        <v>18.150000000000002</v>
      </c>
      <c r="W196" s="241">
        <v>17.650000000000002</v>
      </c>
      <c r="X196" s="241">
        <v>17.433333333333334</v>
      </c>
      <c r="Y196" s="241">
        <v>19.533333333333331</v>
      </c>
      <c r="Z196" s="241">
        <v>19.233333333333331</v>
      </c>
      <c r="AA196" s="241">
        <v>18</v>
      </c>
      <c r="AB196" s="241">
        <v>18.833333333333332</v>
      </c>
      <c r="AC196" s="241">
        <v>22.483333333333334</v>
      </c>
      <c r="AD196" s="241">
        <v>17.099999999999998</v>
      </c>
      <c r="AE196" s="236"/>
      <c r="AF196" s="237"/>
      <c r="AG196" s="237"/>
      <c r="AH196" s="237"/>
      <c r="AI196" s="237"/>
      <c r="AJ196" s="237"/>
      <c r="AK196" s="237"/>
      <c r="AL196" s="237"/>
      <c r="AM196" s="237"/>
      <c r="AN196" s="237"/>
      <c r="AO196" s="237"/>
      <c r="AP196" s="237"/>
      <c r="AQ196" s="237"/>
      <c r="AR196" s="237"/>
      <c r="AS196" s="237"/>
      <c r="AT196" s="237"/>
      <c r="AU196" s="237"/>
      <c r="AV196" s="237"/>
      <c r="AW196" s="237"/>
      <c r="AX196" s="237"/>
      <c r="AY196" s="237"/>
      <c r="AZ196" s="237"/>
      <c r="BA196" s="237"/>
      <c r="BB196" s="237"/>
      <c r="BC196" s="237"/>
      <c r="BD196" s="237"/>
      <c r="BE196" s="237"/>
      <c r="BF196" s="237"/>
      <c r="BG196" s="237"/>
      <c r="BH196" s="237"/>
      <c r="BI196" s="237"/>
      <c r="BJ196" s="237"/>
      <c r="BK196" s="237"/>
      <c r="BL196" s="237"/>
      <c r="BM196" s="240"/>
    </row>
    <row r="197" spans="1:65">
      <c r="A197" s="35"/>
      <c r="B197" s="3" t="s">
        <v>286</v>
      </c>
      <c r="C197" s="33"/>
      <c r="D197" s="242">
        <v>18.8</v>
      </c>
      <c r="E197" s="242">
        <v>18.350000000000001</v>
      </c>
      <c r="F197" s="242">
        <v>25</v>
      </c>
      <c r="G197" s="242">
        <v>17.5</v>
      </c>
      <c r="H197" s="242">
        <v>19</v>
      </c>
      <c r="I197" s="242">
        <v>21.684999999999999</v>
      </c>
      <c r="J197" s="242">
        <v>16.600000000000001</v>
      </c>
      <c r="K197" s="242">
        <v>21.85</v>
      </c>
      <c r="L197" s="242">
        <v>18.95</v>
      </c>
      <c r="M197" s="242">
        <v>20.149999999999999</v>
      </c>
      <c r="N197" s="242">
        <v>20.05</v>
      </c>
      <c r="O197" s="242">
        <v>19.094668249941119</v>
      </c>
      <c r="P197" s="242">
        <v>19.983510000000003</v>
      </c>
      <c r="Q197" s="242">
        <v>18.149999999999999</v>
      </c>
      <c r="R197" s="242">
        <v>18.5</v>
      </c>
      <c r="S197" s="242">
        <v>16.600000000000001</v>
      </c>
      <c r="T197" s="242">
        <v>17.100000000000001</v>
      </c>
      <c r="U197" s="242">
        <v>18.5</v>
      </c>
      <c r="V197" s="242">
        <v>18.100000000000001</v>
      </c>
      <c r="W197" s="242">
        <v>17.75</v>
      </c>
      <c r="X197" s="242">
        <v>17.299999999999997</v>
      </c>
      <c r="Y197" s="242">
        <v>19.5</v>
      </c>
      <c r="Z197" s="242">
        <v>19.399999999999999</v>
      </c>
      <c r="AA197" s="242">
        <v>18</v>
      </c>
      <c r="AB197" s="242">
        <v>19</v>
      </c>
      <c r="AC197" s="242">
        <v>22.1</v>
      </c>
      <c r="AD197" s="242">
        <v>17.149999999999999</v>
      </c>
      <c r="AE197" s="236"/>
      <c r="AF197" s="23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37"/>
      <c r="AV197" s="237"/>
      <c r="AW197" s="237"/>
      <c r="AX197" s="237"/>
      <c r="AY197" s="237"/>
      <c r="AZ197" s="237"/>
      <c r="BA197" s="237"/>
      <c r="BB197" s="237"/>
      <c r="BC197" s="237"/>
      <c r="BD197" s="237"/>
      <c r="BE197" s="237"/>
      <c r="BF197" s="237"/>
      <c r="BG197" s="237"/>
      <c r="BH197" s="237"/>
      <c r="BI197" s="237"/>
      <c r="BJ197" s="237"/>
      <c r="BK197" s="237"/>
      <c r="BL197" s="237"/>
      <c r="BM197" s="240"/>
    </row>
    <row r="198" spans="1:65">
      <c r="A198" s="35"/>
      <c r="B198" s="3" t="s">
        <v>287</v>
      </c>
      <c r="C198" s="33"/>
      <c r="D198" s="27">
        <v>0.13784048752090261</v>
      </c>
      <c r="E198" s="27">
        <v>0.3502380143083651</v>
      </c>
      <c r="F198" s="27">
        <v>2.581988897471617</v>
      </c>
      <c r="G198" s="27">
        <v>2.7386127875258306</v>
      </c>
      <c r="H198" s="27">
        <v>0</v>
      </c>
      <c r="I198" s="27">
        <v>0.31855925665407964</v>
      </c>
      <c r="J198" s="27">
        <v>2.4402868683824708</v>
      </c>
      <c r="K198" s="27">
        <v>0.48027769744874327</v>
      </c>
      <c r="L198" s="27">
        <v>0.52025634707004542</v>
      </c>
      <c r="M198" s="27">
        <v>0.39370039370059001</v>
      </c>
      <c r="N198" s="27">
        <v>0.57763887219149856</v>
      </c>
      <c r="O198" s="27">
        <v>0.37407245435359343</v>
      </c>
      <c r="P198" s="27">
        <v>0.49948165700053532</v>
      </c>
      <c r="Q198" s="27">
        <v>0.65726706900619902</v>
      </c>
      <c r="R198" s="27">
        <v>0.17511900715418241</v>
      </c>
      <c r="S198" s="27">
        <v>0.66558245169175001</v>
      </c>
      <c r="T198" s="27">
        <v>0.28751811537130401</v>
      </c>
      <c r="U198" s="27">
        <v>0.30331501776206282</v>
      </c>
      <c r="V198" s="27">
        <v>0.30166206257996714</v>
      </c>
      <c r="W198" s="27">
        <v>0.50892042599998</v>
      </c>
      <c r="X198" s="27">
        <v>0.81649658092772637</v>
      </c>
      <c r="Y198" s="27">
        <v>0.10327955589886477</v>
      </c>
      <c r="Z198" s="27">
        <v>1.3261473020244268</v>
      </c>
      <c r="AA198" s="27">
        <v>0</v>
      </c>
      <c r="AB198" s="27">
        <v>0.40824829046386302</v>
      </c>
      <c r="AC198" s="27">
        <v>1.3556056457047769</v>
      </c>
      <c r="AD198" s="27">
        <v>0.35777087639996563</v>
      </c>
      <c r="AE198" s="166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2"/>
    </row>
    <row r="199" spans="1:65">
      <c r="A199" s="35"/>
      <c r="B199" s="3" t="s">
        <v>86</v>
      </c>
      <c r="C199" s="33"/>
      <c r="D199" s="13">
        <v>7.3124927066791842E-3</v>
      </c>
      <c r="E199" s="13">
        <v>1.9173613921990792E-2</v>
      </c>
      <c r="F199" s="13">
        <v>0.11065666703449788</v>
      </c>
      <c r="G199" s="13">
        <v>0.15649215928719032</v>
      </c>
      <c r="H199" s="13">
        <v>0</v>
      </c>
      <c r="I199" s="13">
        <v>1.4666632442637184E-2</v>
      </c>
      <c r="J199" s="13">
        <v>0.13904768480811799</v>
      </c>
      <c r="K199" s="13">
        <v>2.1963919090643744E-2</v>
      </c>
      <c r="L199" s="13">
        <v>2.7722363076556594E-2</v>
      </c>
      <c r="M199" s="13">
        <v>1.9538481076952358E-2</v>
      </c>
      <c r="N199" s="13">
        <v>2.8619597300982586E-2</v>
      </c>
      <c r="O199" s="13">
        <v>1.9702345335789025E-2</v>
      </c>
      <c r="P199" s="13">
        <v>2.487477032948629E-2</v>
      </c>
      <c r="Q199" s="13">
        <v>3.6514837167011059E-2</v>
      </c>
      <c r="R199" s="13">
        <v>9.4319034373886394E-3</v>
      </c>
      <c r="S199" s="13">
        <v>3.9267401279749266E-2</v>
      </c>
      <c r="T199" s="13">
        <v>1.6879732800663638E-2</v>
      </c>
      <c r="U199" s="13">
        <v>1.6307259019465746E-2</v>
      </c>
      <c r="V199" s="13">
        <v>1.6620499315700667E-2</v>
      </c>
      <c r="W199" s="13">
        <v>2.8834018470253821E-2</v>
      </c>
      <c r="X199" s="13">
        <v>4.6835367930844723E-2</v>
      </c>
      <c r="Y199" s="13">
        <v>5.2873492780988792E-3</v>
      </c>
      <c r="Z199" s="13">
        <v>6.8950466309762232E-2</v>
      </c>
      <c r="AA199" s="13">
        <v>0</v>
      </c>
      <c r="AB199" s="13">
        <v>2.1676900378612196E-2</v>
      </c>
      <c r="AC199" s="13">
        <v>6.0293801884571244E-2</v>
      </c>
      <c r="AD199" s="13">
        <v>2.0922273473682203E-2</v>
      </c>
      <c r="AE199" s="166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2"/>
    </row>
    <row r="200" spans="1:65">
      <c r="A200" s="35"/>
      <c r="B200" s="3" t="s">
        <v>288</v>
      </c>
      <c r="C200" s="33"/>
      <c r="D200" s="13">
        <v>2.3464319043113857E-3</v>
      </c>
      <c r="E200" s="13">
        <v>-2.8672246359747633E-2</v>
      </c>
      <c r="F200" s="13">
        <v>0.24074713056236607</v>
      </c>
      <c r="G200" s="13">
        <v>-6.9439652078225333E-2</v>
      </c>
      <c r="H200" s="13">
        <v>1.0322663457926762E-2</v>
      </c>
      <c r="I200" s="13">
        <v>0.15495832896348261</v>
      </c>
      <c r="J200" s="13">
        <v>-6.6780908227020208E-2</v>
      </c>
      <c r="K200" s="13">
        <v>0.16275731092701773</v>
      </c>
      <c r="L200" s="13">
        <v>-2.0848078476969345E-3</v>
      </c>
      <c r="M200" s="13">
        <v>7.1473772035643535E-2</v>
      </c>
      <c r="N200" s="13">
        <v>7.324626793644673E-2</v>
      </c>
      <c r="O200" s="13">
        <v>9.58827080469149E-3</v>
      </c>
      <c r="P200" s="13">
        <v>6.7743554412402762E-2</v>
      </c>
      <c r="Q200" s="13">
        <v>-4.2852213566174635E-2</v>
      </c>
      <c r="R200" s="13">
        <v>-1.2719783252517214E-2</v>
      </c>
      <c r="S200" s="13">
        <v>-9.8685834441481157E-2</v>
      </c>
      <c r="T200" s="13">
        <v>-9.4254594689472504E-2</v>
      </c>
      <c r="U200" s="13">
        <v>-1.0947287351713908E-2</v>
      </c>
      <c r="V200" s="13">
        <v>-3.4875982012559259E-2</v>
      </c>
      <c r="W200" s="13">
        <v>-6.1463420524609957E-2</v>
      </c>
      <c r="X200" s="13">
        <v>-7.2984643879832056E-2</v>
      </c>
      <c r="Y200" s="13">
        <v>3.8682597870780766E-2</v>
      </c>
      <c r="Z200" s="13">
        <v>2.2730134763550236E-2</v>
      </c>
      <c r="AA200" s="13">
        <v>-4.2852213566174635E-2</v>
      </c>
      <c r="AB200" s="13">
        <v>1.4601839539098993E-3</v>
      </c>
      <c r="AC200" s="13">
        <v>0.19554848509188005</v>
      </c>
      <c r="AD200" s="13">
        <v>-9.0709602887866003E-2</v>
      </c>
      <c r="AE200" s="166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2"/>
    </row>
    <row r="201" spans="1:65">
      <c r="A201" s="35"/>
      <c r="B201" s="53" t="s">
        <v>289</v>
      </c>
      <c r="C201" s="54"/>
      <c r="D201" s="52">
        <v>0.05</v>
      </c>
      <c r="E201" s="52">
        <v>0.3</v>
      </c>
      <c r="F201" s="52">
        <v>2.76</v>
      </c>
      <c r="G201" s="52">
        <v>0.76</v>
      </c>
      <c r="H201" s="52">
        <v>0.14000000000000001</v>
      </c>
      <c r="I201" s="52">
        <v>1.78</v>
      </c>
      <c r="J201" s="52">
        <v>0.73</v>
      </c>
      <c r="K201" s="52">
        <v>1.87</v>
      </c>
      <c r="L201" s="52">
        <v>0</v>
      </c>
      <c r="M201" s="52">
        <v>0.84</v>
      </c>
      <c r="N201" s="52">
        <v>0.86</v>
      </c>
      <c r="O201" s="52">
        <v>0.13</v>
      </c>
      <c r="P201" s="52">
        <v>0.79</v>
      </c>
      <c r="Q201" s="52">
        <v>0.46</v>
      </c>
      <c r="R201" s="52">
        <v>0.12</v>
      </c>
      <c r="S201" s="52">
        <v>1.1000000000000001</v>
      </c>
      <c r="T201" s="52">
        <v>1.05</v>
      </c>
      <c r="U201" s="52">
        <v>0.1</v>
      </c>
      <c r="V201" s="52">
        <v>0.37</v>
      </c>
      <c r="W201" s="52">
        <v>0.67</v>
      </c>
      <c r="X201" s="52">
        <v>0.81</v>
      </c>
      <c r="Y201" s="52">
        <v>0.46</v>
      </c>
      <c r="Z201" s="52">
        <v>0.28000000000000003</v>
      </c>
      <c r="AA201" s="52">
        <v>0.46</v>
      </c>
      <c r="AB201" s="52">
        <v>0.04</v>
      </c>
      <c r="AC201" s="52">
        <v>2.2400000000000002</v>
      </c>
      <c r="AD201" s="52">
        <v>1.01</v>
      </c>
      <c r="AE201" s="166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2"/>
    </row>
    <row r="202" spans="1:65">
      <c r="B202" s="36"/>
      <c r="C202" s="20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BM202" s="62"/>
    </row>
    <row r="203" spans="1:65" ht="15">
      <c r="B203" s="37" t="s">
        <v>648</v>
      </c>
      <c r="BM203" s="32" t="s">
        <v>66</v>
      </c>
    </row>
    <row r="204" spans="1:65" ht="15">
      <c r="A204" s="28" t="s">
        <v>51</v>
      </c>
      <c r="B204" s="18" t="s">
        <v>115</v>
      </c>
      <c r="C204" s="15" t="s">
        <v>116</v>
      </c>
      <c r="D204" s="16" t="s">
        <v>243</v>
      </c>
      <c r="E204" s="17" t="s">
        <v>243</v>
      </c>
      <c r="F204" s="17" t="s">
        <v>243</v>
      </c>
      <c r="G204" s="17" t="s">
        <v>243</v>
      </c>
      <c r="H204" s="17" t="s">
        <v>243</v>
      </c>
      <c r="I204" s="17" t="s">
        <v>243</v>
      </c>
      <c r="J204" s="17" t="s">
        <v>243</v>
      </c>
      <c r="K204" s="17" t="s">
        <v>243</v>
      </c>
      <c r="L204" s="17" t="s">
        <v>243</v>
      </c>
      <c r="M204" s="17" t="s">
        <v>243</v>
      </c>
      <c r="N204" s="17" t="s">
        <v>243</v>
      </c>
      <c r="O204" s="17" t="s">
        <v>243</v>
      </c>
      <c r="P204" s="17" t="s">
        <v>243</v>
      </c>
      <c r="Q204" s="17" t="s">
        <v>243</v>
      </c>
      <c r="R204" s="17" t="s">
        <v>243</v>
      </c>
      <c r="S204" s="17" t="s">
        <v>243</v>
      </c>
      <c r="T204" s="17" t="s">
        <v>243</v>
      </c>
      <c r="U204" s="17" t="s">
        <v>243</v>
      </c>
      <c r="V204" s="17" t="s">
        <v>243</v>
      </c>
      <c r="W204" s="17" t="s">
        <v>243</v>
      </c>
      <c r="X204" s="17" t="s">
        <v>243</v>
      </c>
      <c r="Y204" s="17" t="s">
        <v>243</v>
      </c>
      <c r="Z204" s="17" t="s">
        <v>243</v>
      </c>
      <c r="AA204" s="17" t="s">
        <v>243</v>
      </c>
      <c r="AB204" s="17" t="s">
        <v>243</v>
      </c>
      <c r="AC204" s="16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</v>
      </c>
    </row>
    <row r="205" spans="1:65">
      <c r="A205" s="35"/>
      <c r="B205" s="19" t="s">
        <v>244</v>
      </c>
      <c r="C205" s="8" t="s">
        <v>244</v>
      </c>
      <c r="D205" s="164" t="s">
        <v>246</v>
      </c>
      <c r="E205" s="165" t="s">
        <v>248</v>
      </c>
      <c r="F205" s="165" t="s">
        <v>249</v>
      </c>
      <c r="G205" s="165" t="s">
        <v>251</v>
      </c>
      <c r="H205" s="165" t="s">
        <v>254</v>
      </c>
      <c r="I205" s="165" t="s">
        <v>256</v>
      </c>
      <c r="J205" s="165" t="s">
        <v>258</v>
      </c>
      <c r="K205" s="165" t="s">
        <v>259</v>
      </c>
      <c r="L205" s="165" t="s">
        <v>260</v>
      </c>
      <c r="M205" s="165" t="s">
        <v>307</v>
      </c>
      <c r="N205" s="165" t="s">
        <v>261</v>
      </c>
      <c r="O205" s="165" t="s">
        <v>263</v>
      </c>
      <c r="P205" s="165" t="s">
        <v>265</v>
      </c>
      <c r="Q205" s="165" t="s">
        <v>266</v>
      </c>
      <c r="R205" s="165" t="s">
        <v>267</v>
      </c>
      <c r="S205" s="165" t="s">
        <v>268</v>
      </c>
      <c r="T205" s="165" t="s">
        <v>269</v>
      </c>
      <c r="U205" s="165" t="s">
        <v>270</v>
      </c>
      <c r="V205" s="165" t="s">
        <v>271</v>
      </c>
      <c r="W205" s="165" t="s">
        <v>272</v>
      </c>
      <c r="X205" s="165" t="s">
        <v>273</v>
      </c>
      <c r="Y205" s="165" t="s">
        <v>274</v>
      </c>
      <c r="Z205" s="165" t="s">
        <v>275</v>
      </c>
      <c r="AA205" s="165" t="s">
        <v>276</v>
      </c>
      <c r="AB205" s="165" t="s">
        <v>277</v>
      </c>
      <c r="AC205" s="16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 t="s">
        <v>3</v>
      </c>
    </row>
    <row r="206" spans="1:65">
      <c r="A206" s="35"/>
      <c r="B206" s="19"/>
      <c r="C206" s="8"/>
      <c r="D206" s="9" t="s">
        <v>118</v>
      </c>
      <c r="E206" s="10" t="s">
        <v>118</v>
      </c>
      <c r="F206" s="10" t="s">
        <v>118</v>
      </c>
      <c r="G206" s="10" t="s">
        <v>118</v>
      </c>
      <c r="H206" s="10" t="s">
        <v>118</v>
      </c>
      <c r="I206" s="10" t="s">
        <v>337</v>
      </c>
      <c r="J206" s="10" t="s">
        <v>338</v>
      </c>
      <c r="K206" s="10" t="s">
        <v>337</v>
      </c>
      <c r="L206" s="10" t="s">
        <v>118</v>
      </c>
      <c r="M206" s="10" t="s">
        <v>338</v>
      </c>
      <c r="N206" s="10" t="s">
        <v>337</v>
      </c>
      <c r="O206" s="10" t="s">
        <v>337</v>
      </c>
      <c r="P206" s="10" t="s">
        <v>337</v>
      </c>
      <c r="Q206" s="10" t="s">
        <v>337</v>
      </c>
      <c r="R206" s="10" t="s">
        <v>337</v>
      </c>
      <c r="S206" s="10" t="s">
        <v>118</v>
      </c>
      <c r="T206" s="10" t="s">
        <v>118</v>
      </c>
      <c r="U206" s="10" t="s">
        <v>338</v>
      </c>
      <c r="V206" s="10" t="s">
        <v>338</v>
      </c>
      <c r="W206" s="10" t="s">
        <v>338</v>
      </c>
      <c r="X206" s="10" t="s">
        <v>337</v>
      </c>
      <c r="Y206" s="10" t="s">
        <v>338</v>
      </c>
      <c r="Z206" s="10" t="s">
        <v>118</v>
      </c>
      <c r="AA206" s="10" t="s">
        <v>338</v>
      </c>
      <c r="AB206" s="10" t="s">
        <v>338</v>
      </c>
      <c r="AC206" s="16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0</v>
      </c>
    </row>
    <row r="207" spans="1:65">
      <c r="A207" s="35"/>
      <c r="B207" s="19"/>
      <c r="C207" s="8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16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2">
        <v>0</v>
      </c>
    </row>
    <row r="208" spans="1:65">
      <c r="A208" s="35"/>
      <c r="B208" s="18">
        <v>1</v>
      </c>
      <c r="C208" s="14">
        <v>1</v>
      </c>
      <c r="D208" s="243">
        <v>170</v>
      </c>
      <c r="E208" s="243">
        <v>135</v>
      </c>
      <c r="F208" s="251">
        <v>90</v>
      </c>
      <c r="G208" s="243">
        <v>116</v>
      </c>
      <c r="H208" s="251">
        <v>146.6</v>
      </c>
      <c r="I208" s="243">
        <v>83.4</v>
      </c>
      <c r="J208" s="251">
        <v>88</v>
      </c>
      <c r="K208" s="243">
        <v>154</v>
      </c>
      <c r="L208" s="243">
        <v>89</v>
      </c>
      <c r="M208" s="243">
        <v>108.81304754397306</v>
      </c>
      <c r="N208" s="243">
        <v>185.6867</v>
      </c>
      <c r="O208" s="243">
        <v>148</v>
      </c>
      <c r="P208" s="243">
        <v>142</v>
      </c>
      <c r="Q208" s="243">
        <v>144</v>
      </c>
      <c r="R208" s="243">
        <v>138</v>
      </c>
      <c r="S208" s="243">
        <v>141</v>
      </c>
      <c r="T208" s="243">
        <v>108</v>
      </c>
      <c r="U208" s="243">
        <v>121</v>
      </c>
      <c r="V208" s="243">
        <v>122</v>
      </c>
      <c r="W208" s="243">
        <v>133</v>
      </c>
      <c r="X208" s="243">
        <v>129</v>
      </c>
      <c r="Y208" s="243">
        <v>112</v>
      </c>
      <c r="Z208" s="243">
        <v>188</v>
      </c>
      <c r="AA208" s="279">
        <v>121.2</v>
      </c>
      <c r="AB208" s="243">
        <v>152</v>
      </c>
      <c r="AC208" s="244"/>
      <c r="AD208" s="245"/>
      <c r="AE208" s="245"/>
      <c r="AF208" s="245"/>
      <c r="AG208" s="245"/>
      <c r="AH208" s="245"/>
      <c r="AI208" s="245"/>
      <c r="AJ208" s="245"/>
      <c r="AK208" s="245"/>
      <c r="AL208" s="245"/>
      <c r="AM208" s="245"/>
      <c r="AN208" s="245"/>
      <c r="AO208" s="245"/>
      <c r="AP208" s="245"/>
      <c r="AQ208" s="245"/>
      <c r="AR208" s="245"/>
      <c r="AS208" s="245"/>
      <c r="AT208" s="245"/>
      <c r="AU208" s="245"/>
      <c r="AV208" s="245"/>
      <c r="AW208" s="245"/>
      <c r="AX208" s="245"/>
      <c r="AY208" s="245"/>
      <c r="AZ208" s="245"/>
      <c r="BA208" s="245"/>
      <c r="BB208" s="245"/>
      <c r="BC208" s="245"/>
      <c r="BD208" s="245"/>
      <c r="BE208" s="245"/>
      <c r="BF208" s="245"/>
      <c r="BG208" s="245"/>
      <c r="BH208" s="245"/>
      <c r="BI208" s="245"/>
      <c r="BJ208" s="245"/>
      <c r="BK208" s="245"/>
      <c r="BL208" s="245"/>
      <c r="BM208" s="246">
        <v>1</v>
      </c>
    </row>
    <row r="209" spans="1:65">
      <c r="A209" s="35"/>
      <c r="B209" s="19">
        <v>1</v>
      </c>
      <c r="C209" s="8">
        <v>2</v>
      </c>
      <c r="D209" s="247">
        <v>167</v>
      </c>
      <c r="E209" s="247">
        <v>145</v>
      </c>
      <c r="F209" s="252">
        <v>100</v>
      </c>
      <c r="G209" s="247">
        <v>115</v>
      </c>
      <c r="H209" s="252">
        <v>145.9</v>
      </c>
      <c r="I209" s="247">
        <v>60.7</v>
      </c>
      <c r="J209" s="252">
        <v>101</v>
      </c>
      <c r="K209" s="247">
        <v>155</v>
      </c>
      <c r="L209" s="247">
        <v>97</v>
      </c>
      <c r="M209" s="247">
        <v>104.66610292685574</v>
      </c>
      <c r="N209" s="247">
        <v>187.10749999999999</v>
      </c>
      <c r="O209" s="247">
        <v>146</v>
      </c>
      <c r="P209" s="247">
        <v>143</v>
      </c>
      <c r="Q209" s="247">
        <v>145</v>
      </c>
      <c r="R209" s="247">
        <v>136</v>
      </c>
      <c r="S209" s="247">
        <v>136</v>
      </c>
      <c r="T209" s="247">
        <v>104</v>
      </c>
      <c r="U209" s="247">
        <v>126</v>
      </c>
      <c r="V209" s="247">
        <v>133</v>
      </c>
      <c r="W209" s="247">
        <v>125</v>
      </c>
      <c r="X209" s="247">
        <v>122</v>
      </c>
      <c r="Y209" s="269">
        <v>120</v>
      </c>
      <c r="Z209" s="247">
        <v>187</v>
      </c>
      <c r="AA209" s="247">
        <v>147</v>
      </c>
      <c r="AB209" s="247">
        <v>149</v>
      </c>
      <c r="AC209" s="244"/>
      <c r="AD209" s="245"/>
      <c r="AE209" s="245"/>
      <c r="AF209" s="245"/>
      <c r="AG209" s="245"/>
      <c r="AH209" s="245"/>
      <c r="AI209" s="245"/>
      <c r="AJ209" s="245"/>
      <c r="AK209" s="245"/>
      <c r="AL209" s="245"/>
      <c r="AM209" s="245"/>
      <c r="AN209" s="245"/>
      <c r="AO209" s="245"/>
      <c r="AP209" s="245"/>
      <c r="AQ209" s="245"/>
      <c r="AR209" s="245"/>
      <c r="AS209" s="245"/>
      <c r="AT209" s="245"/>
      <c r="AU209" s="245"/>
      <c r="AV209" s="245"/>
      <c r="AW209" s="245"/>
      <c r="AX209" s="245"/>
      <c r="AY209" s="245"/>
      <c r="AZ209" s="245"/>
      <c r="BA209" s="245"/>
      <c r="BB209" s="245"/>
      <c r="BC209" s="245"/>
      <c r="BD209" s="245"/>
      <c r="BE209" s="245"/>
      <c r="BF209" s="245"/>
      <c r="BG209" s="245"/>
      <c r="BH209" s="245"/>
      <c r="BI209" s="245"/>
      <c r="BJ209" s="245"/>
      <c r="BK209" s="245"/>
      <c r="BL209" s="245"/>
      <c r="BM209" s="246">
        <v>13</v>
      </c>
    </row>
    <row r="210" spans="1:65">
      <c r="A210" s="35"/>
      <c r="B210" s="19">
        <v>1</v>
      </c>
      <c r="C210" s="8">
        <v>3</v>
      </c>
      <c r="D210" s="247">
        <v>166</v>
      </c>
      <c r="E210" s="247">
        <v>142</v>
      </c>
      <c r="F210" s="252">
        <v>100</v>
      </c>
      <c r="G210" s="247">
        <v>113</v>
      </c>
      <c r="H210" s="252">
        <v>144.5</v>
      </c>
      <c r="I210" s="247">
        <v>83.2</v>
      </c>
      <c r="J210" s="252">
        <v>107</v>
      </c>
      <c r="K210" s="252">
        <v>153</v>
      </c>
      <c r="L210" s="250">
        <v>91</v>
      </c>
      <c r="M210" s="250">
        <v>113.73405891080459</v>
      </c>
      <c r="N210" s="250">
        <v>185.55170000000001</v>
      </c>
      <c r="O210" s="250">
        <v>143</v>
      </c>
      <c r="P210" s="250">
        <v>139</v>
      </c>
      <c r="Q210" s="250">
        <v>144</v>
      </c>
      <c r="R210" s="250">
        <v>141</v>
      </c>
      <c r="S210" s="250">
        <v>143</v>
      </c>
      <c r="T210" s="250">
        <v>102</v>
      </c>
      <c r="U210" s="250">
        <v>127</v>
      </c>
      <c r="V210" s="250">
        <v>137</v>
      </c>
      <c r="W210" s="250">
        <v>127</v>
      </c>
      <c r="X210" s="250">
        <v>119</v>
      </c>
      <c r="Y210" s="250">
        <v>113</v>
      </c>
      <c r="Z210" s="250">
        <v>191</v>
      </c>
      <c r="AA210" s="250">
        <v>145</v>
      </c>
      <c r="AB210" s="250">
        <v>155</v>
      </c>
      <c r="AC210" s="244"/>
      <c r="AD210" s="245"/>
      <c r="AE210" s="245"/>
      <c r="AF210" s="245"/>
      <c r="AG210" s="245"/>
      <c r="AH210" s="245"/>
      <c r="AI210" s="245"/>
      <c r="AJ210" s="245"/>
      <c r="AK210" s="245"/>
      <c r="AL210" s="245"/>
      <c r="AM210" s="245"/>
      <c r="AN210" s="245"/>
      <c r="AO210" s="245"/>
      <c r="AP210" s="245"/>
      <c r="AQ210" s="245"/>
      <c r="AR210" s="245"/>
      <c r="AS210" s="245"/>
      <c r="AT210" s="245"/>
      <c r="AU210" s="245"/>
      <c r="AV210" s="245"/>
      <c r="AW210" s="245"/>
      <c r="AX210" s="245"/>
      <c r="AY210" s="245"/>
      <c r="AZ210" s="245"/>
      <c r="BA210" s="245"/>
      <c r="BB210" s="245"/>
      <c r="BC210" s="245"/>
      <c r="BD210" s="245"/>
      <c r="BE210" s="245"/>
      <c r="BF210" s="245"/>
      <c r="BG210" s="245"/>
      <c r="BH210" s="245"/>
      <c r="BI210" s="245"/>
      <c r="BJ210" s="245"/>
      <c r="BK210" s="245"/>
      <c r="BL210" s="245"/>
      <c r="BM210" s="246">
        <v>16</v>
      </c>
    </row>
    <row r="211" spans="1:65">
      <c r="A211" s="35"/>
      <c r="B211" s="19">
        <v>1</v>
      </c>
      <c r="C211" s="8">
        <v>4</v>
      </c>
      <c r="D211" s="247">
        <v>166</v>
      </c>
      <c r="E211" s="247">
        <v>144</v>
      </c>
      <c r="F211" s="252">
        <v>90</v>
      </c>
      <c r="G211" s="247">
        <v>114</v>
      </c>
      <c r="H211" s="252">
        <v>144.5</v>
      </c>
      <c r="I211" s="247">
        <v>101.2</v>
      </c>
      <c r="J211" s="252">
        <v>98</v>
      </c>
      <c r="K211" s="252">
        <v>156</v>
      </c>
      <c r="L211" s="250">
        <v>99</v>
      </c>
      <c r="M211" s="250">
        <v>112.19973576586145</v>
      </c>
      <c r="N211" s="250">
        <v>177.6491</v>
      </c>
      <c r="O211" s="250">
        <v>148</v>
      </c>
      <c r="P211" s="250">
        <v>141</v>
      </c>
      <c r="Q211" s="250">
        <v>143</v>
      </c>
      <c r="R211" s="250">
        <v>144</v>
      </c>
      <c r="S211" s="250">
        <v>152</v>
      </c>
      <c r="T211" s="250">
        <v>99</v>
      </c>
      <c r="U211" s="250">
        <v>124</v>
      </c>
      <c r="V211" s="250">
        <v>129</v>
      </c>
      <c r="W211" s="250">
        <v>126</v>
      </c>
      <c r="X211" s="250">
        <v>129</v>
      </c>
      <c r="Y211" s="250">
        <v>113</v>
      </c>
      <c r="Z211" s="250">
        <v>184</v>
      </c>
      <c r="AA211" s="250">
        <v>145.80000000000001</v>
      </c>
      <c r="AB211" s="250">
        <v>158</v>
      </c>
      <c r="AC211" s="244"/>
      <c r="AD211" s="245"/>
      <c r="AE211" s="245"/>
      <c r="AF211" s="245"/>
      <c r="AG211" s="245"/>
      <c r="AH211" s="245"/>
      <c r="AI211" s="245"/>
      <c r="AJ211" s="245"/>
      <c r="AK211" s="245"/>
      <c r="AL211" s="245"/>
      <c r="AM211" s="245"/>
      <c r="AN211" s="245"/>
      <c r="AO211" s="245"/>
      <c r="AP211" s="245"/>
      <c r="AQ211" s="245"/>
      <c r="AR211" s="245"/>
      <c r="AS211" s="245"/>
      <c r="AT211" s="245"/>
      <c r="AU211" s="245"/>
      <c r="AV211" s="245"/>
      <c r="AW211" s="245"/>
      <c r="AX211" s="245"/>
      <c r="AY211" s="245"/>
      <c r="AZ211" s="245"/>
      <c r="BA211" s="245"/>
      <c r="BB211" s="245"/>
      <c r="BC211" s="245"/>
      <c r="BD211" s="245"/>
      <c r="BE211" s="245"/>
      <c r="BF211" s="245"/>
      <c r="BG211" s="245"/>
      <c r="BH211" s="245"/>
      <c r="BI211" s="245"/>
      <c r="BJ211" s="245"/>
      <c r="BK211" s="245"/>
      <c r="BL211" s="245"/>
      <c r="BM211" s="246">
        <v>133.69290201708526</v>
      </c>
    </row>
    <row r="212" spans="1:65">
      <c r="A212" s="35"/>
      <c r="B212" s="19">
        <v>1</v>
      </c>
      <c r="C212" s="8">
        <v>5</v>
      </c>
      <c r="D212" s="247">
        <v>168</v>
      </c>
      <c r="E212" s="247">
        <v>132</v>
      </c>
      <c r="F212" s="247">
        <v>100</v>
      </c>
      <c r="G212" s="247">
        <v>114</v>
      </c>
      <c r="H212" s="247">
        <v>145.30000000000001</v>
      </c>
      <c r="I212" s="247">
        <v>148.69999999999999</v>
      </c>
      <c r="J212" s="247">
        <v>98</v>
      </c>
      <c r="K212" s="247">
        <v>155</v>
      </c>
      <c r="L212" s="247">
        <v>101</v>
      </c>
      <c r="M212" s="247">
        <v>100.82648218562346</v>
      </c>
      <c r="N212" s="247">
        <v>180.09229999999999</v>
      </c>
      <c r="O212" s="247">
        <v>144</v>
      </c>
      <c r="P212" s="247">
        <v>137</v>
      </c>
      <c r="Q212" s="247">
        <v>143</v>
      </c>
      <c r="R212" s="247">
        <v>138</v>
      </c>
      <c r="S212" s="247">
        <v>153</v>
      </c>
      <c r="T212" s="247">
        <v>102</v>
      </c>
      <c r="U212" s="247">
        <v>121</v>
      </c>
      <c r="V212" s="247">
        <v>134</v>
      </c>
      <c r="W212" s="247">
        <v>137</v>
      </c>
      <c r="X212" s="247">
        <v>120</v>
      </c>
      <c r="Y212" s="247">
        <v>113</v>
      </c>
      <c r="Z212" s="247">
        <v>185</v>
      </c>
      <c r="AA212" s="247">
        <v>142.9</v>
      </c>
      <c r="AB212" s="247">
        <v>156</v>
      </c>
      <c r="AC212" s="244"/>
      <c r="AD212" s="245"/>
      <c r="AE212" s="245"/>
      <c r="AF212" s="245"/>
      <c r="AG212" s="245"/>
      <c r="AH212" s="245"/>
      <c r="AI212" s="245"/>
      <c r="AJ212" s="245"/>
      <c r="AK212" s="245"/>
      <c r="AL212" s="245"/>
      <c r="AM212" s="245"/>
      <c r="AN212" s="245"/>
      <c r="AO212" s="245"/>
      <c r="AP212" s="245"/>
      <c r="AQ212" s="245"/>
      <c r="AR212" s="245"/>
      <c r="AS212" s="245"/>
      <c r="AT212" s="245"/>
      <c r="AU212" s="245"/>
      <c r="AV212" s="245"/>
      <c r="AW212" s="245"/>
      <c r="AX212" s="245"/>
      <c r="AY212" s="245"/>
      <c r="AZ212" s="245"/>
      <c r="BA212" s="245"/>
      <c r="BB212" s="245"/>
      <c r="BC212" s="245"/>
      <c r="BD212" s="245"/>
      <c r="BE212" s="245"/>
      <c r="BF212" s="245"/>
      <c r="BG212" s="245"/>
      <c r="BH212" s="245"/>
      <c r="BI212" s="245"/>
      <c r="BJ212" s="245"/>
      <c r="BK212" s="245"/>
      <c r="BL212" s="245"/>
      <c r="BM212" s="246">
        <v>49</v>
      </c>
    </row>
    <row r="213" spans="1:65">
      <c r="A213" s="35"/>
      <c r="B213" s="19">
        <v>1</v>
      </c>
      <c r="C213" s="8">
        <v>6</v>
      </c>
      <c r="D213" s="247">
        <v>169</v>
      </c>
      <c r="E213" s="247">
        <v>146</v>
      </c>
      <c r="F213" s="247">
        <v>100</v>
      </c>
      <c r="G213" s="247">
        <v>114</v>
      </c>
      <c r="H213" s="247">
        <v>145.1</v>
      </c>
      <c r="I213" s="247">
        <v>146.80000000000001</v>
      </c>
      <c r="J213" s="247">
        <v>104</v>
      </c>
      <c r="K213" s="247">
        <v>153</v>
      </c>
      <c r="L213" s="247">
        <v>96</v>
      </c>
      <c r="M213" s="247">
        <v>107.34607522966652</v>
      </c>
      <c r="N213" s="247">
        <v>186.8425</v>
      </c>
      <c r="O213" s="247">
        <v>147</v>
      </c>
      <c r="P213" s="247">
        <v>138</v>
      </c>
      <c r="Q213" s="247">
        <v>142</v>
      </c>
      <c r="R213" s="247">
        <v>145</v>
      </c>
      <c r="S213" s="247">
        <v>155</v>
      </c>
      <c r="T213" s="247">
        <v>105</v>
      </c>
      <c r="U213" s="247">
        <v>119</v>
      </c>
      <c r="V213" s="247">
        <v>148</v>
      </c>
      <c r="W213" s="247">
        <v>133</v>
      </c>
      <c r="X213" s="247">
        <v>127</v>
      </c>
      <c r="Y213" s="247">
        <v>114</v>
      </c>
      <c r="Z213" s="247">
        <v>192</v>
      </c>
      <c r="AA213" s="247">
        <v>148.9</v>
      </c>
      <c r="AB213" s="247">
        <v>159</v>
      </c>
      <c r="AC213" s="244"/>
      <c r="AD213" s="245"/>
      <c r="AE213" s="245"/>
      <c r="AF213" s="245"/>
      <c r="AG213" s="245"/>
      <c r="AH213" s="245"/>
      <c r="AI213" s="245"/>
      <c r="AJ213" s="245"/>
      <c r="AK213" s="245"/>
      <c r="AL213" s="245"/>
      <c r="AM213" s="245"/>
      <c r="AN213" s="245"/>
      <c r="AO213" s="245"/>
      <c r="AP213" s="245"/>
      <c r="AQ213" s="245"/>
      <c r="AR213" s="245"/>
      <c r="AS213" s="245"/>
      <c r="AT213" s="245"/>
      <c r="AU213" s="245"/>
      <c r="AV213" s="245"/>
      <c r="AW213" s="245"/>
      <c r="AX213" s="245"/>
      <c r="AY213" s="245"/>
      <c r="AZ213" s="245"/>
      <c r="BA213" s="245"/>
      <c r="BB213" s="245"/>
      <c r="BC213" s="245"/>
      <c r="BD213" s="245"/>
      <c r="BE213" s="245"/>
      <c r="BF213" s="245"/>
      <c r="BG213" s="245"/>
      <c r="BH213" s="245"/>
      <c r="BI213" s="245"/>
      <c r="BJ213" s="245"/>
      <c r="BK213" s="245"/>
      <c r="BL213" s="245"/>
      <c r="BM213" s="248"/>
    </row>
    <row r="214" spans="1:65">
      <c r="A214" s="35"/>
      <c r="B214" s="20" t="s">
        <v>285</v>
      </c>
      <c r="C214" s="12"/>
      <c r="D214" s="249">
        <v>167.66666666666666</v>
      </c>
      <c r="E214" s="249">
        <v>140.66666666666666</v>
      </c>
      <c r="F214" s="249">
        <v>96.666666666666671</v>
      </c>
      <c r="G214" s="249">
        <v>114.33333333333333</v>
      </c>
      <c r="H214" s="249">
        <v>145.31666666666666</v>
      </c>
      <c r="I214" s="249">
        <v>104</v>
      </c>
      <c r="J214" s="249">
        <v>99.333333333333329</v>
      </c>
      <c r="K214" s="249">
        <v>154.33333333333334</v>
      </c>
      <c r="L214" s="249">
        <v>95.5</v>
      </c>
      <c r="M214" s="249">
        <v>107.93091709379748</v>
      </c>
      <c r="N214" s="249">
        <v>183.82163333333335</v>
      </c>
      <c r="O214" s="249">
        <v>146</v>
      </c>
      <c r="P214" s="249">
        <v>140</v>
      </c>
      <c r="Q214" s="249">
        <v>143.5</v>
      </c>
      <c r="R214" s="249">
        <v>140.33333333333334</v>
      </c>
      <c r="S214" s="249">
        <v>146.66666666666666</v>
      </c>
      <c r="T214" s="249">
        <v>103.33333333333333</v>
      </c>
      <c r="U214" s="249">
        <v>123</v>
      </c>
      <c r="V214" s="249">
        <v>133.83333333333334</v>
      </c>
      <c r="W214" s="249">
        <v>130.16666666666666</v>
      </c>
      <c r="X214" s="249">
        <v>124.33333333333333</v>
      </c>
      <c r="Y214" s="249">
        <v>114.16666666666667</v>
      </c>
      <c r="Z214" s="249">
        <v>187.83333333333334</v>
      </c>
      <c r="AA214" s="249">
        <v>141.79999999999998</v>
      </c>
      <c r="AB214" s="249">
        <v>154.83333333333334</v>
      </c>
      <c r="AC214" s="244"/>
      <c r="AD214" s="245"/>
      <c r="AE214" s="245"/>
      <c r="AF214" s="245"/>
      <c r="AG214" s="245"/>
      <c r="AH214" s="245"/>
      <c r="AI214" s="245"/>
      <c r="AJ214" s="245"/>
      <c r="AK214" s="245"/>
      <c r="AL214" s="245"/>
      <c r="AM214" s="245"/>
      <c r="AN214" s="245"/>
      <c r="AO214" s="245"/>
      <c r="AP214" s="245"/>
      <c r="AQ214" s="245"/>
      <c r="AR214" s="245"/>
      <c r="AS214" s="245"/>
      <c r="AT214" s="245"/>
      <c r="AU214" s="245"/>
      <c r="AV214" s="245"/>
      <c r="AW214" s="245"/>
      <c r="AX214" s="245"/>
      <c r="AY214" s="245"/>
      <c r="AZ214" s="245"/>
      <c r="BA214" s="245"/>
      <c r="BB214" s="245"/>
      <c r="BC214" s="245"/>
      <c r="BD214" s="245"/>
      <c r="BE214" s="245"/>
      <c r="BF214" s="245"/>
      <c r="BG214" s="245"/>
      <c r="BH214" s="245"/>
      <c r="BI214" s="245"/>
      <c r="BJ214" s="245"/>
      <c r="BK214" s="245"/>
      <c r="BL214" s="245"/>
      <c r="BM214" s="248"/>
    </row>
    <row r="215" spans="1:65">
      <c r="A215" s="35"/>
      <c r="B215" s="3" t="s">
        <v>286</v>
      </c>
      <c r="C215" s="33"/>
      <c r="D215" s="250">
        <v>167.5</v>
      </c>
      <c r="E215" s="250">
        <v>143</v>
      </c>
      <c r="F215" s="250">
        <v>100</v>
      </c>
      <c r="G215" s="250">
        <v>114</v>
      </c>
      <c r="H215" s="250">
        <v>145.19999999999999</v>
      </c>
      <c r="I215" s="250">
        <v>92.300000000000011</v>
      </c>
      <c r="J215" s="250">
        <v>99.5</v>
      </c>
      <c r="K215" s="250">
        <v>154.5</v>
      </c>
      <c r="L215" s="250">
        <v>96.5</v>
      </c>
      <c r="M215" s="250">
        <v>108.07956138681979</v>
      </c>
      <c r="N215" s="250">
        <v>185.61920000000001</v>
      </c>
      <c r="O215" s="250">
        <v>146.5</v>
      </c>
      <c r="P215" s="250">
        <v>140</v>
      </c>
      <c r="Q215" s="250">
        <v>143.5</v>
      </c>
      <c r="R215" s="250">
        <v>139.5</v>
      </c>
      <c r="S215" s="250">
        <v>147.5</v>
      </c>
      <c r="T215" s="250">
        <v>103</v>
      </c>
      <c r="U215" s="250">
        <v>122.5</v>
      </c>
      <c r="V215" s="250">
        <v>133.5</v>
      </c>
      <c r="W215" s="250">
        <v>130</v>
      </c>
      <c r="X215" s="250">
        <v>124.5</v>
      </c>
      <c r="Y215" s="250">
        <v>113</v>
      </c>
      <c r="Z215" s="250">
        <v>187.5</v>
      </c>
      <c r="AA215" s="250">
        <v>145.4</v>
      </c>
      <c r="AB215" s="250">
        <v>155.5</v>
      </c>
      <c r="AC215" s="244"/>
      <c r="AD215" s="245"/>
      <c r="AE215" s="245"/>
      <c r="AF215" s="245"/>
      <c r="AG215" s="245"/>
      <c r="AH215" s="245"/>
      <c r="AI215" s="245"/>
      <c r="AJ215" s="245"/>
      <c r="AK215" s="245"/>
      <c r="AL215" s="245"/>
      <c r="AM215" s="245"/>
      <c r="AN215" s="245"/>
      <c r="AO215" s="245"/>
      <c r="AP215" s="245"/>
      <c r="AQ215" s="245"/>
      <c r="AR215" s="245"/>
      <c r="AS215" s="245"/>
      <c r="AT215" s="245"/>
      <c r="AU215" s="245"/>
      <c r="AV215" s="245"/>
      <c r="AW215" s="245"/>
      <c r="AX215" s="245"/>
      <c r="AY215" s="245"/>
      <c r="AZ215" s="245"/>
      <c r="BA215" s="245"/>
      <c r="BB215" s="245"/>
      <c r="BC215" s="245"/>
      <c r="BD215" s="245"/>
      <c r="BE215" s="245"/>
      <c r="BF215" s="245"/>
      <c r="BG215" s="245"/>
      <c r="BH215" s="245"/>
      <c r="BI215" s="245"/>
      <c r="BJ215" s="245"/>
      <c r="BK215" s="245"/>
      <c r="BL215" s="245"/>
      <c r="BM215" s="248"/>
    </row>
    <row r="216" spans="1:65">
      <c r="A216" s="35"/>
      <c r="B216" s="3" t="s">
        <v>287</v>
      </c>
      <c r="C216" s="33"/>
      <c r="D216" s="250">
        <v>1.6329931618554521</v>
      </c>
      <c r="E216" s="250">
        <v>5.7850381733111025</v>
      </c>
      <c r="F216" s="250">
        <v>5.1639777949432224</v>
      </c>
      <c r="G216" s="250">
        <v>1.0327955589886446</v>
      </c>
      <c r="H216" s="250">
        <v>0.82077199432404213</v>
      </c>
      <c r="I216" s="250">
        <v>36.248199955308138</v>
      </c>
      <c r="J216" s="250">
        <v>6.5625198412398476</v>
      </c>
      <c r="K216" s="250">
        <v>1.2110601416389968</v>
      </c>
      <c r="L216" s="250">
        <v>4.636809247747852</v>
      </c>
      <c r="M216" s="250">
        <v>4.7781056675124036</v>
      </c>
      <c r="N216" s="250">
        <v>3.9598549057593839</v>
      </c>
      <c r="O216" s="250">
        <v>2.0976176963403033</v>
      </c>
      <c r="P216" s="250">
        <v>2.3664319132398464</v>
      </c>
      <c r="Q216" s="250">
        <v>1.0488088481701516</v>
      </c>
      <c r="R216" s="250">
        <v>3.6147844564602556</v>
      </c>
      <c r="S216" s="250">
        <v>7.7114633284913348</v>
      </c>
      <c r="T216" s="250">
        <v>3.0767948691238201</v>
      </c>
      <c r="U216" s="250">
        <v>3.1622776601683795</v>
      </c>
      <c r="V216" s="250">
        <v>8.6583293230661234</v>
      </c>
      <c r="W216" s="250">
        <v>4.8339080118126647</v>
      </c>
      <c r="X216" s="250">
        <v>4.5460605656619517</v>
      </c>
      <c r="Y216" s="250">
        <v>2.9268868558020253</v>
      </c>
      <c r="Z216" s="250">
        <v>3.1885210782848317</v>
      </c>
      <c r="AA216" s="250">
        <v>10.288440115002858</v>
      </c>
      <c r="AB216" s="250">
        <v>3.7638632635454043</v>
      </c>
      <c r="AC216" s="244"/>
      <c r="AD216" s="245"/>
      <c r="AE216" s="245"/>
      <c r="AF216" s="245"/>
      <c r="AG216" s="245"/>
      <c r="AH216" s="245"/>
      <c r="AI216" s="245"/>
      <c r="AJ216" s="245"/>
      <c r="AK216" s="245"/>
      <c r="AL216" s="245"/>
      <c r="AM216" s="245"/>
      <c r="AN216" s="245"/>
      <c r="AO216" s="245"/>
      <c r="AP216" s="245"/>
      <c r="AQ216" s="245"/>
      <c r="AR216" s="245"/>
      <c r="AS216" s="245"/>
      <c r="AT216" s="245"/>
      <c r="AU216" s="245"/>
      <c r="AV216" s="245"/>
      <c r="AW216" s="245"/>
      <c r="AX216" s="245"/>
      <c r="AY216" s="245"/>
      <c r="AZ216" s="245"/>
      <c r="BA216" s="245"/>
      <c r="BB216" s="245"/>
      <c r="BC216" s="245"/>
      <c r="BD216" s="245"/>
      <c r="BE216" s="245"/>
      <c r="BF216" s="245"/>
      <c r="BG216" s="245"/>
      <c r="BH216" s="245"/>
      <c r="BI216" s="245"/>
      <c r="BJ216" s="245"/>
      <c r="BK216" s="245"/>
      <c r="BL216" s="245"/>
      <c r="BM216" s="248"/>
    </row>
    <row r="217" spans="1:65">
      <c r="A217" s="35"/>
      <c r="B217" s="3" t="s">
        <v>86</v>
      </c>
      <c r="C217" s="33"/>
      <c r="D217" s="13">
        <v>9.73952184009216E-3</v>
      </c>
      <c r="E217" s="13">
        <v>4.1125863791311161E-2</v>
      </c>
      <c r="F217" s="13">
        <v>5.3420459947688508E-2</v>
      </c>
      <c r="G217" s="13">
        <v>9.0331973089385828E-3</v>
      </c>
      <c r="H217" s="13">
        <v>5.6481614473497567E-3</v>
      </c>
      <c r="I217" s="13">
        <v>0.34854038418565519</v>
      </c>
      <c r="J217" s="13">
        <v>6.6065635985636056E-2</v>
      </c>
      <c r="K217" s="13">
        <v>7.8470419544643417E-3</v>
      </c>
      <c r="L217" s="13">
        <v>4.8552976416207871E-2</v>
      </c>
      <c r="M217" s="13">
        <v>4.4270036762126146E-2</v>
      </c>
      <c r="N217" s="13">
        <v>2.1541832884156637E-2</v>
      </c>
      <c r="O217" s="13">
        <v>1.4367244495481529E-2</v>
      </c>
      <c r="P217" s="13">
        <v>1.6903085094570332E-2</v>
      </c>
      <c r="Q217" s="13">
        <v>7.3087724611160393E-3</v>
      </c>
      <c r="R217" s="13">
        <v>2.5758559072163338E-2</v>
      </c>
      <c r="S217" s="13">
        <v>5.2578159057895466E-2</v>
      </c>
      <c r="T217" s="13">
        <v>2.9775434217327292E-2</v>
      </c>
      <c r="U217" s="13">
        <v>2.5709574472913655E-2</v>
      </c>
      <c r="V217" s="13">
        <v>6.4694864182312253E-2</v>
      </c>
      <c r="W217" s="13">
        <v>3.7136297145807927E-2</v>
      </c>
      <c r="X217" s="13">
        <v>3.6563489804251621E-2</v>
      </c>
      <c r="Y217" s="13">
        <v>2.5636965160309711E-2</v>
      </c>
      <c r="Z217" s="13">
        <v>1.6975267497523504E-2</v>
      </c>
      <c r="AA217" s="13">
        <v>7.2555995169272636E-2</v>
      </c>
      <c r="AB217" s="13">
        <v>2.4309127643996151E-2</v>
      </c>
      <c r="AC217" s="16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2"/>
    </row>
    <row r="218" spans="1:65">
      <c r="A218" s="35"/>
      <c r="B218" s="3" t="s">
        <v>288</v>
      </c>
      <c r="C218" s="33"/>
      <c r="D218" s="13">
        <v>0.2541179384769412</v>
      </c>
      <c r="E218" s="13">
        <v>5.2162564686419888E-2</v>
      </c>
      <c r="F218" s="13">
        <v>-0.27694989630554079</v>
      </c>
      <c r="G218" s="13">
        <v>-0.14480625666482938</v>
      </c>
      <c r="H218" s="13">
        <v>8.6943767950343087E-2</v>
      </c>
      <c r="I218" s="13">
        <v>-0.22209781947354734</v>
      </c>
      <c r="J218" s="13">
        <v>-0.25700368654845229</v>
      </c>
      <c r="K218" s="13">
        <v>0.15438688969149861</v>
      </c>
      <c r="L218" s="13">
        <v>-0.28567636307426703</v>
      </c>
      <c r="M218" s="13">
        <v>-0.19269523313956893</v>
      </c>
      <c r="N218" s="13">
        <v>0.37495432113398142</v>
      </c>
      <c r="O218" s="13">
        <v>9.2054984200596879E-2</v>
      </c>
      <c r="P218" s="13">
        <v>4.7176012247147847E-2</v>
      </c>
      <c r="Q218" s="13">
        <v>7.3355412553326449E-2</v>
      </c>
      <c r="R218" s="13">
        <v>4.9669288466783978E-2</v>
      </c>
      <c r="S218" s="13">
        <v>9.7041536639868919E-2</v>
      </c>
      <c r="T218" s="13">
        <v>-0.22708437191281949</v>
      </c>
      <c r="U218" s="13">
        <v>-7.9981074954291631E-2</v>
      </c>
      <c r="V218" s="13">
        <v>1.0504021838806388E-3</v>
      </c>
      <c r="W218" s="13">
        <v>-2.6375636232116251E-2</v>
      </c>
      <c r="X218" s="13">
        <v>-7.0007970075747328E-2</v>
      </c>
      <c r="Y218" s="13">
        <v>-0.14605289477464733</v>
      </c>
      <c r="Z218" s="13">
        <v>0.40496114976492326</v>
      </c>
      <c r="AA218" s="13">
        <v>6.063970383318229E-2</v>
      </c>
      <c r="AB218" s="13">
        <v>0.15812680402095269</v>
      </c>
      <c r="AC218" s="16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2"/>
    </row>
    <row r="219" spans="1:65">
      <c r="A219" s="35"/>
      <c r="B219" s="53" t="s">
        <v>289</v>
      </c>
      <c r="C219" s="54"/>
      <c r="D219" s="52">
        <v>1.19</v>
      </c>
      <c r="E219" s="52">
        <v>0.03</v>
      </c>
      <c r="F219" s="52">
        <v>1.87</v>
      </c>
      <c r="G219" s="52">
        <v>1.1000000000000001</v>
      </c>
      <c r="H219" s="52">
        <v>0.23</v>
      </c>
      <c r="I219" s="52">
        <v>1.55</v>
      </c>
      <c r="J219" s="52">
        <v>1.75</v>
      </c>
      <c r="K219" s="52">
        <v>0.62</v>
      </c>
      <c r="L219" s="52">
        <v>1.92</v>
      </c>
      <c r="M219" s="52">
        <v>1.38</v>
      </c>
      <c r="N219" s="52">
        <v>1.89</v>
      </c>
      <c r="O219" s="52">
        <v>0.26</v>
      </c>
      <c r="P219" s="52">
        <v>0</v>
      </c>
      <c r="Q219" s="52">
        <v>0.15</v>
      </c>
      <c r="R219" s="52">
        <v>0.01</v>
      </c>
      <c r="S219" s="52">
        <v>0.28999999999999998</v>
      </c>
      <c r="T219" s="52">
        <v>1.58</v>
      </c>
      <c r="U219" s="52">
        <v>0.73</v>
      </c>
      <c r="V219" s="52">
        <v>0.27</v>
      </c>
      <c r="W219" s="52">
        <v>0.42</v>
      </c>
      <c r="X219" s="52">
        <v>0.67</v>
      </c>
      <c r="Y219" s="52">
        <v>1.1100000000000001</v>
      </c>
      <c r="Z219" s="52">
        <v>2.06</v>
      </c>
      <c r="AA219" s="52">
        <v>0.08</v>
      </c>
      <c r="AB219" s="52">
        <v>0.64</v>
      </c>
      <c r="AC219" s="16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2"/>
    </row>
    <row r="220" spans="1:65">
      <c r="B220" s="36"/>
      <c r="C220" s="20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BM220" s="62"/>
    </row>
    <row r="221" spans="1:65" ht="15">
      <c r="B221" s="37" t="s">
        <v>649</v>
      </c>
      <c r="BM221" s="32" t="s">
        <v>66</v>
      </c>
    </row>
    <row r="222" spans="1:65" ht="15">
      <c r="A222" s="28" t="s">
        <v>28</v>
      </c>
      <c r="B222" s="18" t="s">
        <v>115</v>
      </c>
      <c r="C222" s="15" t="s">
        <v>116</v>
      </c>
      <c r="D222" s="16" t="s">
        <v>243</v>
      </c>
      <c r="E222" s="17" t="s">
        <v>243</v>
      </c>
      <c r="F222" s="17" t="s">
        <v>243</v>
      </c>
      <c r="G222" s="17" t="s">
        <v>243</v>
      </c>
      <c r="H222" s="17" t="s">
        <v>243</v>
      </c>
      <c r="I222" s="17" t="s">
        <v>243</v>
      </c>
      <c r="J222" s="17" t="s">
        <v>243</v>
      </c>
      <c r="K222" s="17" t="s">
        <v>243</v>
      </c>
      <c r="L222" s="17" t="s">
        <v>243</v>
      </c>
      <c r="M222" s="17" t="s">
        <v>243</v>
      </c>
      <c r="N222" s="17" t="s">
        <v>243</v>
      </c>
      <c r="O222" s="17" t="s">
        <v>243</v>
      </c>
      <c r="P222" s="17" t="s">
        <v>243</v>
      </c>
      <c r="Q222" s="17" t="s">
        <v>243</v>
      </c>
      <c r="R222" s="17" t="s">
        <v>243</v>
      </c>
      <c r="S222" s="17" t="s">
        <v>243</v>
      </c>
      <c r="T222" s="17" t="s">
        <v>243</v>
      </c>
      <c r="U222" s="17" t="s">
        <v>243</v>
      </c>
      <c r="V222" s="17" t="s">
        <v>243</v>
      </c>
      <c r="W222" s="17" t="s">
        <v>243</v>
      </c>
      <c r="X222" s="17" t="s">
        <v>243</v>
      </c>
      <c r="Y222" s="17" t="s">
        <v>243</v>
      </c>
      <c r="Z222" s="166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1</v>
      </c>
    </row>
    <row r="223" spans="1:65">
      <c r="A223" s="35"/>
      <c r="B223" s="19" t="s">
        <v>244</v>
      </c>
      <c r="C223" s="8" t="s">
        <v>244</v>
      </c>
      <c r="D223" s="164" t="s">
        <v>246</v>
      </c>
      <c r="E223" s="165" t="s">
        <v>248</v>
      </c>
      <c r="F223" s="165" t="s">
        <v>249</v>
      </c>
      <c r="G223" s="165" t="s">
        <v>250</v>
      </c>
      <c r="H223" s="165" t="s">
        <v>257</v>
      </c>
      <c r="I223" s="165" t="s">
        <v>258</v>
      </c>
      <c r="J223" s="165" t="s">
        <v>259</v>
      </c>
      <c r="K223" s="165" t="s">
        <v>260</v>
      </c>
      <c r="L223" s="165" t="s">
        <v>307</v>
      </c>
      <c r="M223" s="165" t="s">
        <v>261</v>
      </c>
      <c r="N223" s="165" t="s">
        <v>263</v>
      </c>
      <c r="O223" s="165" t="s">
        <v>265</v>
      </c>
      <c r="P223" s="165" t="s">
        <v>266</v>
      </c>
      <c r="Q223" s="165" t="s">
        <v>267</v>
      </c>
      <c r="R223" s="165" t="s">
        <v>268</v>
      </c>
      <c r="S223" s="165" t="s">
        <v>269</v>
      </c>
      <c r="T223" s="165" t="s">
        <v>270</v>
      </c>
      <c r="U223" s="165" t="s">
        <v>271</v>
      </c>
      <c r="V223" s="165" t="s">
        <v>272</v>
      </c>
      <c r="W223" s="165" t="s">
        <v>275</v>
      </c>
      <c r="X223" s="165" t="s">
        <v>276</v>
      </c>
      <c r="Y223" s="165" t="s">
        <v>277</v>
      </c>
      <c r="Z223" s="166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 t="s">
        <v>3</v>
      </c>
    </row>
    <row r="224" spans="1:65">
      <c r="A224" s="35"/>
      <c r="B224" s="19"/>
      <c r="C224" s="8"/>
      <c r="D224" s="9" t="s">
        <v>337</v>
      </c>
      <c r="E224" s="10" t="s">
        <v>118</v>
      </c>
      <c r="F224" s="10" t="s">
        <v>337</v>
      </c>
      <c r="G224" s="10" t="s">
        <v>338</v>
      </c>
      <c r="H224" s="10" t="s">
        <v>337</v>
      </c>
      <c r="I224" s="10" t="s">
        <v>337</v>
      </c>
      <c r="J224" s="10" t="s">
        <v>337</v>
      </c>
      <c r="K224" s="10" t="s">
        <v>337</v>
      </c>
      <c r="L224" s="10" t="s">
        <v>338</v>
      </c>
      <c r="M224" s="10" t="s">
        <v>337</v>
      </c>
      <c r="N224" s="10" t="s">
        <v>337</v>
      </c>
      <c r="O224" s="10" t="s">
        <v>337</v>
      </c>
      <c r="P224" s="10" t="s">
        <v>337</v>
      </c>
      <c r="Q224" s="10" t="s">
        <v>337</v>
      </c>
      <c r="R224" s="10" t="s">
        <v>337</v>
      </c>
      <c r="S224" s="10" t="s">
        <v>337</v>
      </c>
      <c r="T224" s="10" t="s">
        <v>338</v>
      </c>
      <c r="U224" s="10" t="s">
        <v>338</v>
      </c>
      <c r="V224" s="10" t="s">
        <v>338</v>
      </c>
      <c r="W224" s="10" t="s">
        <v>337</v>
      </c>
      <c r="X224" s="10" t="s">
        <v>338</v>
      </c>
      <c r="Y224" s="10" t="s">
        <v>338</v>
      </c>
      <c r="Z224" s="166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2</v>
      </c>
    </row>
    <row r="225" spans="1:65">
      <c r="A225" s="35"/>
      <c r="B225" s="19"/>
      <c r="C225" s="8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166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3</v>
      </c>
    </row>
    <row r="226" spans="1:65">
      <c r="A226" s="35"/>
      <c r="B226" s="18">
        <v>1</v>
      </c>
      <c r="C226" s="14">
        <v>1</v>
      </c>
      <c r="D226" s="22">
        <v>3.8800000000000003</v>
      </c>
      <c r="E226" s="22">
        <v>3.8</v>
      </c>
      <c r="F226" s="23">
        <v>3.6</v>
      </c>
      <c r="G226" s="22">
        <v>4</v>
      </c>
      <c r="H226" s="23">
        <v>3.59</v>
      </c>
      <c r="I226" s="22">
        <v>4</v>
      </c>
      <c r="J226" s="23">
        <v>3.5</v>
      </c>
      <c r="K226" s="22">
        <v>3.59</v>
      </c>
      <c r="L226" s="158">
        <v>2.8310782018860055</v>
      </c>
      <c r="M226" s="22">
        <v>3.7983600000000002</v>
      </c>
      <c r="N226" s="22">
        <v>3.9899999999999998</v>
      </c>
      <c r="O226" s="22">
        <v>3.61</v>
      </c>
      <c r="P226" s="22">
        <v>3.53</v>
      </c>
      <c r="Q226" s="22">
        <v>3.62</v>
      </c>
      <c r="R226" s="22">
        <v>3.77</v>
      </c>
      <c r="S226" s="22">
        <v>3.78</v>
      </c>
      <c r="T226" s="22">
        <v>3.7</v>
      </c>
      <c r="U226" s="22">
        <v>3.34</v>
      </c>
      <c r="V226" s="22">
        <v>3.9</v>
      </c>
      <c r="W226" s="22">
        <v>3.9</v>
      </c>
      <c r="X226" s="157">
        <v>2.1</v>
      </c>
      <c r="Y226" s="22">
        <v>3.92</v>
      </c>
      <c r="Z226" s="166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9">
        <v>1</v>
      </c>
      <c r="C227" s="8">
        <v>2</v>
      </c>
      <c r="D227" s="10">
        <v>3.79</v>
      </c>
      <c r="E227" s="10">
        <v>3.8</v>
      </c>
      <c r="F227" s="25">
        <v>3.5</v>
      </c>
      <c r="G227" s="10">
        <v>3.5</v>
      </c>
      <c r="H227" s="25">
        <v>3.53</v>
      </c>
      <c r="I227" s="10">
        <v>4</v>
      </c>
      <c r="J227" s="25">
        <v>3.4</v>
      </c>
      <c r="K227" s="10">
        <v>3.69</v>
      </c>
      <c r="L227" s="159">
        <v>2.7616378163877311</v>
      </c>
      <c r="M227" s="10">
        <v>3.8376999999999999</v>
      </c>
      <c r="N227" s="10">
        <v>3.79</v>
      </c>
      <c r="O227" s="10">
        <v>3.56</v>
      </c>
      <c r="P227" s="10">
        <v>3.74</v>
      </c>
      <c r="Q227" s="10">
        <v>3.69</v>
      </c>
      <c r="R227" s="10">
        <v>3.84</v>
      </c>
      <c r="S227" s="10">
        <v>3.78</v>
      </c>
      <c r="T227" s="10">
        <v>3.8</v>
      </c>
      <c r="U227" s="10">
        <v>3.46</v>
      </c>
      <c r="V227" s="10">
        <v>3.9</v>
      </c>
      <c r="W227" s="10">
        <v>3.8</v>
      </c>
      <c r="X227" s="10">
        <v>3.9</v>
      </c>
      <c r="Y227" s="10">
        <v>3.97</v>
      </c>
      <c r="Z227" s="166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14</v>
      </c>
    </row>
    <row r="228" spans="1:65">
      <c r="A228" s="35"/>
      <c r="B228" s="19">
        <v>1</v>
      </c>
      <c r="C228" s="8">
        <v>3</v>
      </c>
      <c r="D228" s="10">
        <v>3.8800000000000003</v>
      </c>
      <c r="E228" s="10">
        <v>3.8</v>
      </c>
      <c r="F228" s="25">
        <v>3.6</v>
      </c>
      <c r="G228" s="10">
        <v>3.5</v>
      </c>
      <c r="H228" s="25">
        <v>3.54</v>
      </c>
      <c r="I228" s="160">
        <v>3</v>
      </c>
      <c r="J228" s="25">
        <v>3.4</v>
      </c>
      <c r="K228" s="25">
        <v>3.53</v>
      </c>
      <c r="L228" s="161">
        <v>2.7501650783111833</v>
      </c>
      <c r="M228" s="11">
        <v>3.9537800000000005</v>
      </c>
      <c r="N228" s="11">
        <v>3.84</v>
      </c>
      <c r="O228" s="11">
        <v>3.51</v>
      </c>
      <c r="P228" s="11">
        <v>3.49</v>
      </c>
      <c r="Q228" s="11">
        <v>3.67</v>
      </c>
      <c r="R228" s="11">
        <v>3.75</v>
      </c>
      <c r="S228" s="11">
        <v>3.9099999999999997</v>
      </c>
      <c r="T228" s="11">
        <v>3.9</v>
      </c>
      <c r="U228" s="11">
        <v>3.42</v>
      </c>
      <c r="V228" s="11">
        <v>4.0999999999999996</v>
      </c>
      <c r="W228" s="11">
        <v>3.8</v>
      </c>
      <c r="X228" s="11">
        <v>4.0999999999999996</v>
      </c>
      <c r="Y228" s="11">
        <v>4.1100000000000003</v>
      </c>
      <c r="Z228" s="166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16</v>
      </c>
    </row>
    <row r="229" spans="1:65">
      <c r="A229" s="35"/>
      <c r="B229" s="19">
        <v>1</v>
      </c>
      <c r="C229" s="8">
        <v>4</v>
      </c>
      <c r="D229" s="10">
        <v>3.81</v>
      </c>
      <c r="E229" s="10">
        <v>4</v>
      </c>
      <c r="F229" s="25">
        <v>3.6</v>
      </c>
      <c r="G229" s="10">
        <v>3.5</v>
      </c>
      <c r="H229" s="25">
        <v>3.66</v>
      </c>
      <c r="I229" s="160">
        <v>3</v>
      </c>
      <c r="J229" s="25">
        <v>3.4</v>
      </c>
      <c r="K229" s="25">
        <v>3.43</v>
      </c>
      <c r="L229" s="161">
        <v>2.6428920032718093</v>
      </c>
      <c r="M229" s="11">
        <v>3.7433299999999998</v>
      </c>
      <c r="N229" s="11">
        <v>3.9899999999999998</v>
      </c>
      <c r="O229" s="11">
        <v>3.46</v>
      </c>
      <c r="P229" s="11">
        <v>3.44</v>
      </c>
      <c r="Q229" s="11">
        <v>3.6</v>
      </c>
      <c r="R229" s="11">
        <v>3.9300000000000006</v>
      </c>
      <c r="S229" s="11">
        <v>3.72</v>
      </c>
      <c r="T229" s="11">
        <v>4</v>
      </c>
      <c r="U229" s="11">
        <v>3.23</v>
      </c>
      <c r="V229" s="11">
        <v>3.9</v>
      </c>
      <c r="W229" s="11">
        <v>3.9</v>
      </c>
      <c r="X229" s="11">
        <v>4</v>
      </c>
      <c r="Y229" s="11">
        <v>4.1100000000000003</v>
      </c>
      <c r="Z229" s="166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3.7574988888888887</v>
      </c>
    </row>
    <row r="230" spans="1:65">
      <c r="A230" s="35"/>
      <c r="B230" s="19">
        <v>1</v>
      </c>
      <c r="C230" s="8">
        <v>5</v>
      </c>
      <c r="D230" s="10">
        <v>3.8500000000000005</v>
      </c>
      <c r="E230" s="10">
        <v>3.8</v>
      </c>
      <c r="F230" s="10">
        <v>3.6</v>
      </c>
      <c r="G230" s="10">
        <v>4</v>
      </c>
      <c r="H230" s="10">
        <v>3.68</v>
      </c>
      <c r="I230" s="160">
        <v>3</v>
      </c>
      <c r="J230" s="10">
        <v>3.4</v>
      </c>
      <c r="K230" s="10">
        <v>3.8800000000000003</v>
      </c>
      <c r="L230" s="159">
        <v>2.7746167378296995</v>
      </c>
      <c r="M230" s="10">
        <v>3.8283700000000001</v>
      </c>
      <c r="N230" s="10">
        <v>3.9600000000000004</v>
      </c>
      <c r="O230" s="10">
        <v>3.53</v>
      </c>
      <c r="P230" s="10">
        <v>3.73</v>
      </c>
      <c r="Q230" s="10">
        <v>3.54</v>
      </c>
      <c r="R230" s="10">
        <v>3.8500000000000005</v>
      </c>
      <c r="S230" s="10">
        <v>3.73</v>
      </c>
      <c r="T230" s="10">
        <v>3.8</v>
      </c>
      <c r="U230" s="10">
        <v>3.72</v>
      </c>
      <c r="V230" s="10">
        <v>3.9</v>
      </c>
      <c r="W230" s="10">
        <v>3.8</v>
      </c>
      <c r="X230" s="10">
        <v>3.9</v>
      </c>
      <c r="Y230" s="10">
        <v>4.08</v>
      </c>
      <c r="Z230" s="166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2">
        <v>50</v>
      </c>
    </row>
    <row r="231" spans="1:65">
      <c r="A231" s="35"/>
      <c r="B231" s="19">
        <v>1</v>
      </c>
      <c r="C231" s="8">
        <v>6</v>
      </c>
      <c r="D231" s="10">
        <v>3.78</v>
      </c>
      <c r="E231" s="10">
        <v>4</v>
      </c>
      <c r="F231" s="10">
        <v>3.6</v>
      </c>
      <c r="G231" s="10">
        <v>4</v>
      </c>
      <c r="H231" s="10">
        <v>3.56</v>
      </c>
      <c r="I231" s="160">
        <v>3</v>
      </c>
      <c r="J231" s="10">
        <v>3.4</v>
      </c>
      <c r="K231" s="10">
        <v>3.44</v>
      </c>
      <c r="L231" s="159">
        <v>2.5682604722148952</v>
      </c>
      <c r="M231" s="10">
        <v>3.8933200000000001</v>
      </c>
      <c r="N231" s="10">
        <v>4.07</v>
      </c>
      <c r="O231" s="10">
        <v>3.55</v>
      </c>
      <c r="P231" s="10">
        <v>3.55</v>
      </c>
      <c r="Q231" s="10">
        <v>3.65</v>
      </c>
      <c r="R231" s="10">
        <v>3.9099999999999997</v>
      </c>
      <c r="S231" s="10">
        <v>3.87</v>
      </c>
      <c r="T231" s="10">
        <v>3.7</v>
      </c>
      <c r="U231" s="10">
        <v>3.9300000000000006</v>
      </c>
      <c r="V231" s="10">
        <v>4</v>
      </c>
      <c r="W231" s="10">
        <v>3.8</v>
      </c>
      <c r="X231" s="10">
        <v>3.8</v>
      </c>
      <c r="Y231" s="10">
        <v>4.0999999999999996</v>
      </c>
      <c r="Z231" s="166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2"/>
    </row>
    <row r="232" spans="1:65">
      <c r="A232" s="35"/>
      <c r="B232" s="20" t="s">
        <v>285</v>
      </c>
      <c r="C232" s="12"/>
      <c r="D232" s="26">
        <v>3.831666666666667</v>
      </c>
      <c r="E232" s="26">
        <v>3.8666666666666667</v>
      </c>
      <c r="F232" s="26">
        <v>3.5833333333333335</v>
      </c>
      <c r="G232" s="26">
        <v>3.75</v>
      </c>
      <c r="H232" s="26">
        <v>3.5933333333333333</v>
      </c>
      <c r="I232" s="26">
        <v>3.3333333333333335</v>
      </c>
      <c r="J232" s="26">
        <v>3.4166666666666665</v>
      </c>
      <c r="K232" s="26">
        <v>3.5933333333333333</v>
      </c>
      <c r="L232" s="26">
        <v>2.7214417183168873</v>
      </c>
      <c r="M232" s="26">
        <v>3.8424766666666668</v>
      </c>
      <c r="N232" s="26">
        <v>3.94</v>
      </c>
      <c r="O232" s="26">
        <v>3.5366666666666671</v>
      </c>
      <c r="P232" s="26">
        <v>3.58</v>
      </c>
      <c r="Q232" s="26">
        <v>3.6283333333333334</v>
      </c>
      <c r="R232" s="26">
        <v>3.8416666666666668</v>
      </c>
      <c r="S232" s="26">
        <v>3.7983333333333333</v>
      </c>
      <c r="T232" s="26">
        <v>3.8166666666666664</v>
      </c>
      <c r="U232" s="26">
        <v>3.5166666666666662</v>
      </c>
      <c r="V232" s="26">
        <v>3.9499999999999997</v>
      </c>
      <c r="W232" s="26">
        <v>3.8333333333333335</v>
      </c>
      <c r="X232" s="26">
        <v>3.6333333333333333</v>
      </c>
      <c r="Y232" s="26">
        <v>4.0483333333333329</v>
      </c>
      <c r="Z232" s="166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2"/>
    </row>
    <row r="233" spans="1:65">
      <c r="A233" s="35"/>
      <c r="B233" s="3" t="s">
        <v>286</v>
      </c>
      <c r="C233" s="33"/>
      <c r="D233" s="11">
        <v>3.83</v>
      </c>
      <c r="E233" s="11">
        <v>3.8</v>
      </c>
      <c r="F233" s="11">
        <v>3.6</v>
      </c>
      <c r="G233" s="11">
        <v>3.75</v>
      </c>
      <c r="H233" s="11">
        <v>3.5750000000000002</v>
      </c>
      <c r="I233" s="11">
        <v>3</v>
      </c>
      <c r="J233" s="11">
        <v>3.4</v>
      </c>
      <c r="K233" s="11">
        <v>3.5599999999999996</v>
      </c>
      <c r="L233" s="11">
        <v>2.7559014473494572</v>
      </c>
      <c r="M233" s="11">
        <v>3.8330349999999997</v>
      </c>
      <c r="N233" s="11">
        <v>3.9750000000000001</v>
      </c>
      <c r="O233" s="11">
        <v>3.54</v>
      </c>
      <c r="P233" s="11">
        <v>3.54</v>
      </c>
      <c r="Q233" s="11">
        <v>3.6349999999999998</v>
      </c>
      <c r="R233" s="11">
        <v>3.8450000000000002</v>
      </c>
      <c r="S233" s="11">
        <v>3.78</v>
      </c>
      <c r="T233" s="11">
        <v>3.8</v>
      </c>
      <c r="U233" s="11">
        <v>3.44</v>
      </c>
      <c r="V233" s="11">
        <v>3.9</v>
      </c>
      <c r="W233" s="11">
        <v>3.8</v>
      </c>
      <c r="X233" s="11">
        <v>3.9</v>
      </c>
      <c r="Y233" s="11">
        <v>4.09</v>
      </c>
      <c r="Z233" s="166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2"/>
    </row>
    <row r="234" spans="1:65">
      <c r="A234" s="35"/>
      <c r="B234" s="3" t="s">
        <v>287</v>
      </c>
      <c r="C234" s="33"/>
      <c r="D234" s="27">
        <v>4.4459719597256642E-2</v>
      </c>
      <c r="E234" s="27">
        <v>0.10327955589886455</v>
      </c>
      <c r="F234" s="27">
        <v>4.0824829046386339E-2</v>
      </c>
      <c r="G234" s="27">
        <v>0.27386127875258304</v>
      </c>
      <c r="H234" s="27">
        <v>6.3140055960275165E-2</v>
      </c>
      <c r="I234" s="27">
        <v>0.51639777949432131</v>
      </c>
      <c r="J234" s="27">
        <v>4.0824829046386339E-2</v>
      </c>
      <c r="K234" s="27">
        <v>0.17072394872034416</v>
      </c>
      <c r="L234" s="27">
        <v>9.6874197627742256E-2</v>
      </c>
      <c r="M234" s="27">
        <v>7.3446079450619386E-2</v>
      </c>
      <c r="N234" s="27">
        <v>0.10469001862641927</v>
      </c>
      <c r="O234" s="27">
        <v>5.0464508980734832E-2</v>
      </c>
      <c r="P234" s="27">
        <v>0.12585706178041825</v>
      </c>
      <c r="Q234" s="27">
        <v>5.4191020166321477E-2</v>
      </c>
      <c r="R234" s="27">
        <v>7.2226495600068261E-2</v>
      </c>
      <c r="S234" s="27">
        <v>7.6267074590983586E-2</v>
      </c>
      <c r="T234" s="27">
        <v>0.11690451944500115</v>
      </c>
      <c r="U234" s="27">
        <v>0.26005127699487807</v>
      </c>
      <c r="V234" s="27">
        <v>8.3666002653407484E-2</v>
      </c>
      <c r="W234" s="27">
        <v>5.1639777949432274E-2</v>
      </c>
      <c r="X234" s="27">
        <v>0.75806771905065584</v>
      </c>
      <c r="Y234" s="27">
        <v>8.232051182218604E-2</v>
      </c>
      <c r="Z234" s="233"/>
      <c r="AA234" s="234"/>
      <c r="AB234" s="234"/>
      <c r="AC234" s="234"/>
      <c r="AD234" s="234"/>
      <c r="AE234" s="234"/>
      <c r="AF234" s="234"/>
      <c r="AG234" s="234"/>
      <c r="AH234" s="234"/>
      <c r="AI234" s="234"/>
      <c r="AJ234" s="234"/>
      <c r="AK234" s="234"/>
      <c r="AL234" s="234"/>
      <c r="AM234" s="234"/>
      <c r="AN234" s="234"/>
      <c r="AO234" s="234"/>
      <c r="AP234" s="234"/>
      <c r="AQ234" s="234"/>
      <c r="AR234" s="234"/>
      <c r="AS234" s="234"/>
      <c r="AT234" s="234"/>
      <c r="AU234" s="234"/>
      <c r="AV234" s="234"/>
      <c r="AW234" s="234"/>
      <c r="AX234" s="234"/>
      <c r="AY234" s="234"/>
      <c r="AZ234" s="234"/>
      <c r="BA234" s="234"/>
      <c r="BB234" s="234"/>
      <c r="BC234" s="234"/>
      <c r="BD234" s="234"/>
      <c r="BE234" s="234"/>
      <c r="BF234" s="234"/>
      <c r="BG234" s="234"/>
      <c r="BH234" s="234"/>
      <c r="BI234" s="234"/>
      <c r="BJ234" s="234"/>
      <c r="BK234" s="234"/>
      <c r="BL234" s="234"/>
      <c r="BM234" s="63"/>
    </row>
    <row r="235" spans="1:65">
      <c r="A235" s="35"/>
      <c r="B235" s="3" t="s">
        <v>86</v>
      </c>
      <c r="C235" s="33"/>
      <c r="D235" s="13">
        <v>1.1603232604764672E-2</v>
      </c>
      <c r="E235" s="13">
        <v>2.6710229973844278E-2</v>
      </c>
      <c r="F235" s="13">
        <v>1.1392975547828746E-2</v>
      </c>
      <c r="G235" s="13">
        <v>7.3029674334022146E-2</v>
      </c>
      <c r="H235" s="13">
        <v>1.7571444144789006E-2</v>
      </c>
      <c r="I235" s="13">
        <v>0.1549193338482964</v>
      </c>
      <c r="J235" s="13">
        <v>1.194873045260088E-2</v>
      </c>
      <c r="K235" s="13">
        <v>4.7511302983398188E-2</v>
      </c>
      <c r="L235" s="13">
        <v>3.5596646062902068E-2</v>
      </c>
      <c r="M235" s="13">
        <v>1.9114255159377081E-2</v>
      </c>
      <c r="N235" s="13">
        <v>2.6571070717365298E-2</v>
      </c>
      <c r="O235" s="13">
        <v>1.4268946931404758E-2</v>
      </c>
      <c r="P235" s="13">
        <v>3.5155603849278842E-2</v>
      </c>
      <c r="Q235" s="13">
        <v>1.4935513137249832E-2</v>
      </c>
      <c r="R235" s="13">
        <v>1.8800823149692388E-2</v>
      </c>
      <c r="S235" s="13">
        <v>2.0079089405261145E-2</v>
      </c>
      <c r="T235" s="13">
        <v>3.0630005094760129E-2</v>
      </c>
      <c r="U235" s="13">
        <v>7.3948230425083819E-2</v>
      </c>
      <c r="V235" s="13">
        <v>2.1181266494533543E-2</v>
      </c>
      <c r="W235" s="13">
        <v>1.3471246421591027E-2</v>
      </c>
      <c r="X235" s="13">
        <v>0.20864249148183189</v>
      </c>
      <c r="Y235" s="13">
        <v>2.0334420376003141E-2</v>
      </c>
      <c r="Z235" s="166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2"/>
    </row>
    <row r="236" spans="1:65">
      <c r="A236" s="35"/>
      <c r="B236" s="3" t="s">
        <v>288</v>
      </c>
      <c r="C236" s="33"/>
      <c r="D236" s="13">
        <v>1.9738602717114917E-2</v>
      </c>
      <c r="E236" s="13">
        <v>2.9053309397001348E-2</v>
      </c>
      <c r="F236" s="13">
        <v>-4.6351458963985737E-2</v>
      </c>
      <c r="G236" s="13">
        <v>-1.9957128692874582E-3</v>
      </c>
      <c r="H236" s="13">
        <v>-4.369011419830382E-2</v>
      </c>
      <c r="I236" s="13">
        <v>-0.11288507810603321</v>
      </c>
      <c r="J236" s="13">
        <v>-9.0707205058684126E-2</v>
      </c>
      <c r="K236" s="13">
        <v>-4.369011419830382E-2</v>
      </c>
      <c r="L236" s="13">
        <v>-0.27573053278489956</v>
      </c>
      <c r="M236" s="13">
        <v>2.2615516408816871E-2</v>
      </c>
      <c r="N236" s="13">
        <v>4.8569837678668737E-2</v>
      </c>
      <c r="O236" s="13">
        <v>-5.8771067870501126E-2</v>
      </c>
      <c r="P236" s="13">
        <v>-4.7238573885879709E-2</v>
      </c>
      <c r="Q236" s="13">
        <v>-3.4375407518417167E-2</v>
      </c>
      <c r="R236" s="13">
        <v>2.2399947482796723E-2</v>
      </c>
      <c r="S236" s="13">
        <v>1.0867453498175195E-2</v>
      </c>
      <c r="T236" s="13">
        <v>1.5746585568591875E-2</v>
      </c>
      <c r="U236" s="13">
        <v>-6.4093757401865181E-2</v>
      </c>
      <c r="V236" s="13">
        <v>5.1231182444350543E-2</v>
      </c>
      <c r="W236" s="13">
        <v>2.0182160178061848E-2</v>
      </c>
      <c r="X236" s="13">
        <v>-3.3044735135576264E-2</v>
      </c>
      <c r="Y236" s="13">
        <v>7.7401072640222557E-2</v>
      </c>
      <c r="Z236" s="166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2"/>
    </row>
    <row r="237" spans="1:65">
      <c r="A237" s="35"/>
      <c r="B237" s="53" t="s">
        <v>289</v>
      </c>
      <c r="C237" s="54"/>
      <c r="D237" s="52">
        <v>0.65</v>
      </c>
      <c r="E237" s="52">
        <v>0.81</v>
      </c>
      <c r="F237" s="52">
        <v>0.5</v>
      </c>
      <c r="G237" s="52">
        <v>0.27</v>
      </c>
      <c r="H237" s="52">
        <v>0.45</v>
      </c>
      <c r="I237" s="52">
        <v>1.66</v>
      </c>
      <c r="J237" s="52">
        <v>1.27</v>
      </c>
      <c r="K237" s="52">
        <v>0.45</v>
      </c>
      <c r="L237" s="52">
        <v>4.49</v>
      </c>
      <c r="M237" s="52">
        <v>0.7</v>
      </c>
      <c r="N237" s="52">
        <v>1.1499999999999999</v>
      </c>
      <c r="O237" s="52">
        <v>0.72</v>
      </c>
      <c r="P237" s="52">
        <v>0.52</v>
      </c>
      <c r="Q237" s="52">
        <v>0.28999999999999998</v>
      </c>
      <c r="R237" s="52">
        <v>0.69</v>
      </c>
      <c r="S237" s="52">
        <v>0.49</v>
      </c>
      <c r="T237" s="52">
        <v>0.57999999999999996</v>
      </c>
      <c r="U237" s="52">
        <v>0.81</v>
      </c>
      <c r="V237" s="52">
        <v>1.19</v>
      </c>
      <c r="W237" s="52">
        <v>0.66</v>
      </c>
      <c r="X237" s="52">
        <v>0.27</v>
      </c>
      <c r="Y237" s="52">
        <v>1.65</v>
      </c>
      <c r="Z237" s="166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2"/>
    </row>
    <row r="238" spans="1:65">
      <c r="B238" s="36"/>
      <c r="C238" s="20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BM238" s="62"/>
    </row>
    <row r="239" spans="1:65" ht="15">
      <c r="B239" s="37" t="s">
        <v>650</v>
      </c>
      <c r="BM239" s="32" t="s">
        <v>66</v>
      </c>
    </row>
    <row r="240" spans="1:65" ht="15">
      <c r="A240" s="28" t="s">
        <v>0</v>
      </c>
      <c r="B240" s="18" t="s">
        <v>115</v>
      </c>
      <c r="C240" s="15" t="s">
        <v>116</v>
      </c>
      <c r="D240" s="16" t="s">
        <v>243</v>
      </c>
      <c r="E240" s="17" t="s">
        <v>243</v>
      </c>
      <c r="F240" s="17" t="s">
        <v>243</v>
      </c>
      <c r="G240" s="17" t="s">
        <v>243</v>
      </c>
      <c r="H240" s="17" t="s">
        <v>243</v>
      </c>
      <c r="I240" s="17" t="s">
        <v>243</v>
      </c>
      <c r="J240" s="17" t="s">
        <v>243</v>
      </c>
      <c r="K240" s="17" t="s">
        <v>243</v>
      </c>
      <c r="L240" s="17" t="s">
        <v>243</v>
      </c>
      <c r="M240" s="17" t="s">
        <v>243</v>
      </c>
      <c r="N240" s="17" t="s">
        <v>243</v>
      </c>
      <c r="O240" s="17" t="s">
        <v>243</v>
      </c>
      <c r="P240" s="17" t="s">
        <v>243</v>
      </c>
      <c r="Q240" s="17" t="s">
        <v>243</v>
      </c>
      <c r="R240" s="17" t="s">
        <v>243</v>
      </c>
      <c r="S240" s="17" t="s">
        <v>243</v>
      </c>
      <c r="T240" s="17" t="s">
        <v>243</v>
      </c>
      <c r="U240" s="17" t="s">
        <v>243</v>
      </c>
      <c r="V240" s="17" t="s">
        <v>243</v>
      </c>
      <c r="W240" s="17" t="s">
        <v>243</v>
      </c>
      <c r="X240" s="17" t="s">
        <v>243</v>
      </c>
      <c r="Y240" s="17" t="s">
        <v>243</v>
      </c>
      <c r="Z240" s="17" t="s">
        <v>243</v>
      </c>
      <c r="AA240" s="17" t="s">
        <v>243</v>
      </c>
      <c r="AB240" s="17" t="s">
        <v>243</v>
      </c>
      <c r="AC240" s="17" t="s">
        <v>243</v>
      </c>
      <c r="AD240" s="17" t="s">
        <v>243</v>
      </c>
      <c r="AE240" s="166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 t="s">
        <v>244</v>
      </c>
      <c r="C241" s="8" t="s">
        <v>244</v>
      </c>
      <c r="D241" s="164" t="s">
        <v>246</v>
      </c>
      <c r="E241" s="165" t="s">
        <v>248</v>
      </c>
      <c r="F241" s="165" t="s">
        <v>249</v>
      </c>
      <c r="G241" s="165" t="s">
        <v>250</v>
      </c>
      <c r="H241" s="165" t="s">
        <v>251</v>
      </c>
      <c r="I241" s="165" t="s">
        <v>254</v>
      </c>
      <c r="J241" s="165" t="s">
        <v>256</v>
      </c>
      <c r="K241" s="165" t="s">
        <v>257</v>
      </c>
      <c r="L241" s="165" t="s">
        <v>258</v>
      </c>
      <c r="M241" s="165" t="s">
        <v>259</v>
      </c>
      <c r="N241" s="165" t="s">
        <v>260</v>
      </c>
      <c r="O241" s="165" t="s">
        <v>307</v>
      </c>
      <c r="P241" s="165" t="s">
        <v>261</v>
      </c>
      <c r="Q241" s="165" t="s">
        <v>263</v>
      </c>
      <c r="R241" s="165" t="s">
        <v>265</v>
      </c>
      <c r="S241" s="165" t="s">
        <v>266</v>
      </c>
      <c r="T241" s="165" t="s">
        <v>267</v>
      </c>
      <c r="U241" s="165" t="s">
        <v>268</v>
      </c>
      <c r="V241" s="165" t="s">
        <v>269</v>
      </c>
      <c r="W241" s="165" t="s">
        <v>270</v>
      </c>
      <c r="X241" s="165" t="s">
        <v>271</v>
      </c>
      <c r="Y241" s="165" t="s">
        <v>272</v>
      </c>
      <c r="Z241" s="165" t="s">
        <v>273</v>
      </c>
      <c r="AA241" s="165" t="s">
        <v>274</v>
      </c>
      <c r="AB241" s="165" t="s">
        <v>275</v>
      </c>
      <c r="AC241" s="165" t="s">
        <v>276</v>
      </c>
      <c r="AD241" s="165" t="s">
        <v>277</v>
      </c>
      <c r="AE241" s="166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s">
        <v>3</v>
      </c>
    </row>
    <row r="242" spans="1:65">
      <c r="A242" s="35"/>
      <c r="B242" s="19"/>
      <c r="C242" s="8"/>
      <c r="D242" s="9" t="s">
        <v>337</v>
      </c>
      <c r="E242" s="10" t="s">
        <v>118</v>
      </c>
      <c r="F242" s="10" t="s">
        <v>118</v>
      </c>
      <c r="G242" s="10" t="s">
        <v>338</v>
      </c>
      <c r="H242" s="10" t="s">
        <v>118</v>
      </c>
      <c r="I242" s="10" t="s">
        <v>118</v>
      </c>
      <c r="J242" s="10" t="s">
        <v>337</v>
      </c>
      <c r="K242" s="10" t="s">
        <v>337</v>
      </c>
      <c r="L242" s="10" t="s">
        <v>338</v>
      </c>
      <c r="M242" s="10" t="s">
        <v>337</v>
      </c>
      <c r="N242" s="10" t="s">
        <v>118</v>
      </c>
      <c r="O242" s="10" t="s">
        <v>338</v>
      </c>
      <c r="P242" s="10" t="s">
        <v>337</v>
      </c>
      <c r="Q242" s="10" t="s">
        <v>337</v>
      </c>
      <c r="R242" s="10" t="s">
        <v>337</v>
      </c>
      <c r="S242" s="10" t="s">
        <v>337</v>
      </c>
      <c r="T242" s="10" t="s">
        <v>337</v>
      </c>
      <c r="U242" s="10" t="s">
        <v>337</v>
      </c>
      <c r="V242" s="10" t="s">
        <v>337</v>
      </c>
      <c r="W242" s="10" t="s">
        <v>338</v>
      </c>
      <c r="X242" s="10" t="s">
        <v>338</v>
      </c>
      <c r="Y242" s="10" t="s">
        <v>338</v>
      </c>
      <c r="Z242" s="10" t="s">
        <v>337</v>
      </c>
      <c r="AA242" s="10" t="s">
        <v>338</v>
      </c>
      <c r="AB242" s="10" t="s">
        <v>118</v>
      </c>
      <c r="AC242" s="10" t="s">
        <v>338</v>
      </c>
      <c r="AD242" s="10" t="s">
        <v>338</v>
      </c>
      <c r="AE242" s="166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0</v>
      </c>
    </row>
    <row r="243" spans="1:65">
      <c r="A243" s="35"/>
      <c r="B243" s="19"/>
      <c r="C243" s="8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166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0</v>
      </c>
    </row>
    <row r="244" spans="1:65">
      <c r="A244" s="35"/>
      <c r="B244" s="18">
        <v>1</v>
      </c>
      <c r="C244" s="14">
        <v>1</v>
      </c>
      <c r="D244" s="243">
        <v>506.3</v>
      </c>
      <c r="E244" s="243">
        <v>497.99999999999994</v>
      </c>
      <c r="F244" s="251">
        <v>494</v>
      </c>
      <c r="G244" s="243">
        <v>520</v>
      </c>
      <c r="H244" s="251">
        <v>473</v>
      </c>
      <c r="I244" s="243">
        <v>478</v>
      </c>
      <c r="J244" s="251" t="s">
        <v>346</v>
      </c>
      <c r="K244" s="243">
        <v>510.00000000000006</v>
      </c>
      <c r="L244" s="243">
        <v>481</v>
      </c>
      <c r="M244" s="243">
        <v>530</v>
      </c>
      <c r="N244" s="243">
        <v>484</v>
      </c>
      <c r="O244" s="243">
        <v>505.61457198513239</v>
      </c>
      <c r="P244" s="243">
        <v>498.51029999999997</v>
      </c>
      <c r="Q244" s="243">
        <v>513</v>
      </c>
      <c r="R244" s="243">
        <v>497.99999999999994</v>
      </c>
      <c r="S244" s="243">
        <v>478</v>
      </c>
      <c r="T244" s="243">
        <v>488</v>
      </c>
      <c r="U244" s="243">
        <v>507.4</v>
      </c>
      <c r="V244" s="243">
        <v>500.2</v>
      </c>
      <c r="W244" s="243">
        <v>505.9</v>
      </c>
      <c r="X244" s="243">
        <v>462</v>
      </c>
      <c r="Y244" s="243">
        <v>460</v>
      </c>
      <c r="Z244" s="243">
        <v>503.50000000000006</v>
      </c>
      <c r="AA244" s="243">
        <v>472</v>
      </c>
      <c r="AB244" s="243">
        <v>521</v>
      </c>
      <c r="AC244" s="279">
        <v>137.5</v>
      </c>
      <c r="AD244" s="243">
        <v>502.3</v>
      </c>
      <c r="AE244" s="244"/>
      <c r="AF244" s="245"/>
      <c r="AG244" s="245"/>
      <c r="AH244" s="245"/>
      <c r="AI244" s="245"/>
      <c r="AJ244" s="245"/>
      <c r="AK244" s="245"/>
      <c r="AL244" s="245"/>
      <c r="AM244" s="245"/>
      <c r="AN244" s="245"/>
      <c r="AO244" s="245"/>
      <c r="AP244" s="245"/>
      <c r="AQ244" s="245"/>
      <c r="AR244" s="245"/>
      <c r="AS244" s="245"/>
      <c r="AT244" s="245"/>
      <c r="AU244" s="245"/>
      <c r="AV244" s="245"/>
      <c r="AW244" s="245"/>
      <c r="AX244" s="245"/>
      <c r="AY244" s="245"/>
      <c r="AZ244" s="245"/>
      <c r="BA244" s="245"/>
      <c r="BB244" s="245"/>
      <c r="BC244" s="245"/>
      <c r="BD244" s="245"/>
      <c r="BE244" s="245"/>
      <c r="BF244" s="245"/>
      <c r="BG244" s="245"/>
      <c r="BH244" s="245"/>
      <c r="BI244" s="245"/>
      <c r="BJ244" s="245"/>
      <c r="BK244" s="245"/>
      <c r="BL244" s="245"/>
      <c r="BM244" s="246">
        <v>1</v>
      </c>
    </row>
    <row r="245" spans="1:65">
      <c r="A245" s="35"/>
      <c r="B245" s="19">
        <v>1</v>
      </c>
      <c r="C245" s="8">
        <v>2</v>
      </c>
      <c r="D245" s="247">
        <v>503.8</v>
      </c>
      <c r="E245" s="247">
        <v>505</v>
      </c>
      <c r="F245" s="252">
        <v>494</v>
      </c>
      <c r="G245" s="247">
        <v>510.00000000000006</v>
      </c>
      <c r="H245" s="252">
        <v>474</v>
      </c>
      <c r="I245" s="247">
        <v>474.9</v>
      </c>
      <c r="J245" s="252" t="s">
        <v>346</v>
      </c>
      <c r="K245" s="247">
        <v>481</v>
      </c>
      <c r="L245" s="247">
        <v>481</v>
      </c>
      <c r="M245" s="247">
        <v>515</v>
      </c>
      <c r="N245" s="247">
        <v>478</v>
      </c>
      <c r="O245" s="247">
        <v>496.30498942372571</v>
      </c>
      <c r="P245" s="247">
        <v>497.0899</v>
      </c>
      <c r="Q245" s="247">
        <v>503</v>
      </c>
      <c r="R245" s="247">
        <v>514</v>
      </c>
      <c r="S245" s="247">
        <v>506.99999999999994</v>
      </c>
      <c r="T245" s="247">
        <v>485</v>
      </c>
      <c r="U245" s="247">
        <v>523.79999999999995</v>
      </c>
      <c r="V245" s="247">
        <v>507.2</v>
      </c>
      <c r="W245" s="247">
        <v>504.7</v>
      </c>
      <c r="X245" s="247">
        <v>476</v>
      </c>
      <c r="Y245" s="247">
        <v>460</v>
      </c>
      <c r="Z245" s="247">
        <v>514.9</v>
      </c>
      <c r="AA245" s="247">
        <v>478</v>
      </c>
      <c r="AB245" s="247">
        <v>521</v>
      </c>
      <c r="AC245" s="247">
        <v>515.4</v>
      </c>
      <c r="AD245" s="247">
        <v>501.39999999999992</v>
      </c>
      <c r="AE245" s="244"/>
      <c r="AF245" s="245"/>
      <c r="AG245" s="245"/>
      <c r="AH245" s="245"/>
      <c r="AI245" s="245"/>
      <c r="AJ245" s="245"/>
      <c r="AK245" s="245"/>
      <c r="AL245" s="245"/>
      <c r="AM245" s="245"/>
      <c r="AN245" s="245"/>
      <c r="AO245" s="245"/>
      <c r="AP245" s="245"/>
      <c r="AQ245" s="245"/>
      <c r="AR245" s="245"/>
      <c r="AS245" s="245"/>
      <c r="AT245" s="245"/>
      <c r="AU245" s="245"/>
      <c r="AV245" s="245"/>
      <c r="AW245" s="245"/>
      <c r="AX245" s="245"/>
      <c r="AY245" s="245"/>
      <c r="AZ245" s="245"/>
      <c r="BA245" s="245"/>
      <c r="BB245" s="245"/>
      <c r="BC245" s="245"/>
      <c r="BD245" s="245"/>
      <c r="BE245" s="245"/>
      <c r="BF245" s="245"/>
      <c r="BG245" s="245"/>
      <c r="BH245" s="245"/>
      <c r="BI245" s="245"/>
      <c r="BJ245" s="245"/>
      <c r="BK245" s="245"/>
      <c r="BL245" s="245"/>
      <c r="BM245" s="246">
        <v>15</v>
      </c>
    </row>
    <row r="246" spans="1:65">
      <c r="A246" s="35"/>
      <c r="B246" s="19">
        <v>1</v>
      </c>
      <c r="C246" s="8">
        <v>3</v>
      </c>
      <c r="D246" s="247">
        <v>506.7</v>
      </c>
      <c r="E246" s="247">
        <v>497.00000000000006</v>
      </c>
      <c r="F246" s="252">
        <v>494</v>
      </c>
      <c r="G246" s="247">
        <v>510.00000000000006</v>
      </c>
      <c r="H246" s="252">
        <v>474</v>
      </c>
      <c r="I246" s="247">
        <v>475.4</v>
      </c>
      <c r="J246" s="252" t="s">
        <v>346</v>
      </c>
      <c r="K246" s="252">
        <v>496</v>
      </c>
      <c r="L246" s="250">
        <v>483</v>
      </c>
      <c r="M246" s="250">
        <v>509</v>
      </c>
      <c r="N246" s="250">
        <v>487</v>
      </c>
      <c r="O246" s="250">
        <v>504.01937344375114</v>
      </c>
      <c r="P246" s="250">
        <v>503.99110000000002</v>
      </c>
      <c r="Q246" s="250">
        <v>512</v>
      </c>
      <c r="R246" s="250">
        <v>494</v>
      </c>
      <c r="S246" s="250">
        <v>478</v>
      </c>
      <c r="T246" s="250">
        <v>488</v>
      </c>
      <c r="U246" s="250">
        <v>509.20000000000005</v>
      </c>
      <c r="V246" s="250">
        <v>496.5</v>
      </c>
      <c r="W246" s="250">
        <v>524.29999999999995</v>
      </c>
      <c r="X246" s="250">
        <v>452</v>
      </c>
      <c r="Y246" s="250">
        <v>458</v>
      </c>
      <c r="Z246" s="250">
        <v>517.79999999999995</v>
      </c>
      <c r="AA246" s="250">
        <v>467</v>
      </c>
      <c r="AB246" s="250">
        <v>509</v>
      </c>
      <c r="AC246" s="250">
        <v>520.6</v>
      </c>
      <c r="AD246" s="250">
        <v>510.09999999999997</v>
      </c>
      <c r="AE246" s="244"/>
      <c r="AF246" s="245"/>
      <c r="AG246" s="245"/>
      <c r="AH246" s="245"/>
      <c r="AI246" s="245"/>
      <c r="AJ246" s="245"/>
      <c r="AK246" s="245"/>
      <c r="AL246" s="245"/>
      <c r="AM246" s="245"/>
      <c r="AN246" s="245"/>
      <c r="AO246" s="245"/>
      <c r="AP246" s="245"/>
      <c r="AQ246" s="245"/>
      <c r="AR246" s="245"/>
      <c r="AS246" s="245"/>
      <c r="AT246" s="245"/>
      <c r="AU246" s="245"/>
      <c r="AV246" s="245"/>
      <c r="AW246" s="245"/>
      <c r="AX246" s="245"/>
      <c r="AY246" s="245"/>
      <c r="AZ246" s="245"/>
      <c r="BA246" s="245"/>
      <c r="BB246" s="245"/>
      <c r="BC246" s="245"/>
      <c r="BD246" s="245"/>
      <c r="BE246" s="245"/>
      <c r="BF246" s="245"/>
      <c r="BG246" s="245"/>
      <c r="BH246" s="245"/>
      <c r="BI246" s="245"/>
      <c r="BJ246" s="245"/>
      <c r="BK246" s="245"/>
      <c r="BL246" s="245"/>
      <c r="BM246" s="246">
        <v>16</v>
      </c>
    </row>
    <row r="247" spans="1:65">
      <c r="A247" s="35"/>
      <c r="B247" s="19">
        <v>1</v>
      </c>
      <c r="C247" s="8">
        <v>4</v>
      </c>
      <c r="D247" s="247">
        <v>501.39999999999992</v>
      </c>
      <c r="E247" s="247">
        <v>497.99999999999994</v>
      </c>
      <c r="F247" s="252">
        <v>490</v>
      </c>
      <c r="G247" s="247">
        <v>510.00000000000006</v>
      </c>
      <c r="H247" s="252">
        <v>470</v>
      </c>
      <c r="I247" s="247">
        <v>475.8</v>
      </c>
      <c r="J247" s="252" t="s">
        <v>346</v>
      </c>
      <c r="K247" s="252">
        <v>501.99999999999994</v>
      </c>
      <c r="L247" s="250">
        <v>479</v>
      </c>
      <c r="M247" s="250">
        <v>516</v>
      </c>
      <c r="N247" s="250">
        <v>497.99999999999994</v>
      </c>
      <c r="O247" s="250">
        <v>501.05519420409672</v>
      </c>
      <c r="P247" s="250">
        <v>481.59010000000001</v>
      </c>
      <c r="Q247" s="250">
        <v>506.00000000000006</v>
      </c>
      <c r="R247" s="250">
        <v>488.99999999999994</v>
      </c>
      <c r="S247" s="250">
        <v>473</v>
      </c>
      <c r="T247" s="250">
        <v>499</v>
      </c>
      <c r="U247" s="250">
        <v>536.1</v>
      </c>
      <c r="V247" s="250">
        <v>495.40000000000003</v>
      </c>
      <c r="W247" s="250">
        <v>510.99999999999994</v>
      </c>
      <c r="X247" s="250">
        <v>460</v>
      </c>
      <c r="Y247" s="250">
        <v>468</v>
      </c>
      <c r="Z247" s="278">
        <v>554.79999999999995</v>
      </c>
      <c r="AA247" s="250">
        <v>472</v>
      </c>
      <c r="AB247" s="250">
        <v>523</v>
      </c>
      <c r="AC247" s="250">
        <v>525.29999999999995</v>
      </c>
      <c r="AD247" s="250">
        <v>507.4</v>
      </c>
      <c r="AE247" s="244"/>
      <c r="AF247" s="245"/>
      <c r="AG247" s="245"/>
      <c r="AH247" s="245"/>
      <c r="AI247" s="245"/>
      <c r="AJ247" s="245"/>
      <c r="AK247" s="245"/>
      <c r="AL247" s="245"/>
      <c r="AM247" s="245"/>
      <c r="AN247" s="245"/>
      <c r="AO247" s="245"/>
      <c r="AP247" s="245"/>
      <c r="AQ247" s="245"/>
      <c r="AR247" s="245"/>
      <c r="AS247" s="245"/>
      <c r="AT247" s="245"/>
      <c r="AU247" s="245"/>
      <c r="AV247" s="245"/>
      <c r="AW247" s="245"/>
      <c r="AX247" s="245"/>
      <c r="AY247" s="245"/>
      <c r="AZ247" s="245"/>
      <c r="BA247" s="245"/>
      <c r="BB247" s="245"/>
      <c r="BC247" s="245"/>
      <c r="BD247" s="245"/>
      <c r="BE247" s="245"/>
      <c r="BF247" s="245"/>
      <c r="BG247" s="245"/>
      <c r="BH247" s="245"/>
      <c r="BI247" s="245"/>
      <c r="BJ247" s="245"/>
      <c r="BK247" s="245"/>
      <c r="BL247" s="245"/>
      <c r="BM247" s="246">
        <v>496.41927410751885</v>
      </c>
    </row>
    <row r="248" spans="1:65">
      <c r="A248" s="35"/>
      <c r="B248" s="19">
        <v>1</v>
      </c>
      <c r="C248" s="8">
        <v>5</v>
      </c>
      <c r="D248" s="247">
        <v>502.60000000000008</v>
      </c>
      <c r="E248" s="247">
        <v>505</v>
      </c>
      <c r="F248" s="247">
        <v>500</v>
      </c>
      <c r="G248" s="247">
        <v>510.00000000000006</v>
      </c>
      <c r="H248" s="247">
        <v>472</v>
      </c>
      <c r="I248" s="247">
        <v>474.6</v>
      </c>
      <c r="J248" s="247" t="s">
        <v>346</v>
      </c>
      <c r="K248" s="247">
        <v>492.00000000000006</v>
      </c>
      <c r="L248" s="247">
        <v>486</v>
      </c>
      <c r="M248" s="247">
        <v>524</v>
      </c>
      <c r="N248" s="247">
        <v>484</v>
      </c>
      <c r="O248" s="247">
        <v>482.64445653212249</v>
      </c>
      <c r="P248" s="247">
        <v>495.2894</v>
      </c>
      <c r="Q248" s="247">
        <v>503</v>
      </c>
      <c r="R248" s="247">
        <v>486</v>
      </c>
      <c r="S248" s="247">
        <v>506.00000000000006</v>
      </c>
      <c r="T248" s="247">
        <v>487</v>
      </c>
      <c r="U248" s="247">
        <v>512.29999999999995</v>
      </c>
      <c r="V248" s="247">
        <v>499.2</v>
      </c>
      <c r="W248" s="247">
        <v>513.1</v>
      </c>
      <c r="X248" s="247">
        <v>470</v>
      </c>
      <c r="Y248" s="247">
        <v>464</v>
      </c>
      <c r="Z248" s="247">
        <v>519.70000000000005</v>
      </c>
      <c r="AA248" s="247">
        <v>465</v>
      </c>
      <c r="AB248" s="247">
        <v>521</v>
      </c>
      <c r="AC248" s="247">
        <v>525</v>
      </c>
      <c r="AD248" s="247">
        <v>511.79999999999995</v>
      </c>
      <c r="AE248" s="244"/>
      <c r="AF248" s="245"/>
      <c r="AG248" s="245"/>
      <c r="AH248" s="245"/>
      <c r="AI248" s="245"/>
      <c r="AJ248" s="245"/>
      <c r="AK248" s="245"/>
      <c r="AL248" s="245"/>
      <c r="AM248" s="245"/>
      <c r="AN248" s="245"/>
      <c r="AO248" s="245"/>
      <c r="AP248" s="245"/>
      <c r="AQ248" s="245"/>
      <c r="AR248" s="245"/>
      <c r="AS248" s="245"/>
      <c r="AT248" s="245"/>
      <c r="AU248" s="245"/>
      <c r="AV248" s="245"/>
      <c r="AW248" s="245"/>
      <c r="AX248" s="245"/>
      <c r="AY248" s="245"/>
      <c r="AZ248" s="245"/>
      <c r="BA248" s="245"/>
      <c r="BB248" s="245"/>
      <c r="BC248" s="245"/>
      <c r="BD248" s="245"/>
      <c r="BE248" s="245"/>
      <c r="BF248" s="245"/>
      <c r="BG248" s="245"/>
      <c r="BH248" s="245"/>
      <c r="BI248" s="245"/>
      <c r="BJ248" s="245"/>
      <c r="BK248" s="245"/>
      <c r="BL248" s="245"/>
      <c r="BM248" s="246">
        <v>51</v>
      </c>
    </row>
    <row r="249" spans="1:65">
      <c r="A249" s="35"/>
      <c r="B249" s="19">
        <v>1</v>
      </c>
      <c r="C249" s="8">
        <v>6</v>
      </c>
      <c r="D249" s="247">
        <v>502.19999999999993</v>
      </c>
      <c r="E249" s="247">
        <v>505</v>
      </c>
      <c r="F249" s="247">
        <v>500</v>
      </c>
      <c r="G249" s="247">
        <v>510.00000000000006</v>
      </c>
      <c r="H249" s="247">
        <v>474</v>
      </c>
      <c r="I249" s="247">
        <v>478</v>
      </c>
      <c r="J249" s="247" t="s">
        <v>346</v>
      </c>
      <c r="K249" s="247">
        <v>497.00000000000006</v>
      </c>
      <c r="L249" s="247">
        <v>477</v>
      </c>
      <c r="M249" s="247">
        <v>510.00000000000006</v>
      </c>
      <c r="N249" s="247">
        <v>491</v>
      </c>
      <c r="O249" s="247">
        <v>485.00907518412271</v>
      </c>
      <c r="P249" s="247">
        <v>506.78829999999999</v>
      </c>
      <c r="Q249" s="247">
        <v>499</v>
      </c>
      <c r="R249" s="247">
        <v>520</v>
      </c>
      <c r="S249" s="247">
        <v>483</v>
      </c>
      <c r="T249" s="247">
        <v>501.99999999999994</v>
      </c>
      <c r="U249" s="247">
        <v>526.29999999999995</v>
      </c>
      <c r="V249" s="247">
        <v>510.09999999999997</v>
      </c>
      <c r="W249" s="247">
        <v>484.9</v>
      </c>
      <c r="X249" s="247">
        <v>503</v>
      </c>
      <c r="Y249" s="247">
        <v>468</v>
      </c>
      <c r="Z249" s="247">
        <v>495.9</v>
      </c>
      <c r="AA249" s="247">
        <v>469</v>
      </c>
      <c r="AB249" s="247">
        <v>515</v>
      </c>
      <c r="AC249" s="247">
        <v>503.4</v>
      </c>
      <c r="AD249" s="247">
        <v>510.39999999999992</v>
      </c>
      <c r="AE249" s="244"/>
      <c r="AF249" s="245"/>
      <c r="AG249" s="245"/>
      <c r="AH249" s="245"/>
      <c r="AI249" s="245"/>
      <c r="AJ249" s="245"/>
      <c r="AK249" s="245"/>
      <c r="AL249" s="245"/>
      <c r="AM249" s="245"/>
      <c r="AN249" s="245"/>
      <c r="AO249" s="245"/>
      <c r="AP249" s="245"/>
      <c r="AQ249" s="245"/>
      <c r="AR249" s="245"/>
      <c r="AS249" s="245"/>
      <c r="AT249" s="245"/>
      <c r="AU249" s="245"/>
      <c r="AV249" s="245"/>
      <c r="AW249" s="245"/>
      <c r="AX249" s="245"/>
      <c r="AY249" s="245"/>
      <c r="AZ249" s="245"/>
      <c r="BA249" s="245"/>
      <c r="BB249" s="245"/>
      <c r="BC249" s="245"/>
      <c r="BD249" s="245"/>
      <c r="BE249" s="245"/>
      <c r="BF249" s="245"/>
      <c r="BG249" s="245"/>
      <c r="BH249" s="245"/>
      <c r="BI249" s="245"/>
      <c r="BJ249" s="245"/>
      <c r="BK249" s="245"/>
      <c r="BL249" s="245"/>
      <c r="BM249" s="248"/>
    </row>
    <row r="250" spans="1:65">
      <c r="A250" s="35"/>
      <c r="B250" s="20" t="s">
        <v>285</v>
      </c>
      <c r="C250" s="12"/>
      <c r="D250" s="249">
        <v>503.83333333333326</v>
      </c>
      <c r="E250" s="249">
        <v>501.33333333333331</v>
      </c>
      <c r="F250" s="249">
        <v>495.33333333333331</v>
      </c>
      <c r="G250" s="249">
        <v>511.66666666666669</v>
      </c>
      <c r="H250" s="249">
        <v>472.83333333333331</v>
      </c>
      <c r="I250" s="249">
        <v>476.11666666666662</v>
      </c>
      <c r="J250" s="249" t="s">
        <v>699</v>
      </c>
      <c r="K250" s="249">
        <v>496.33333333333331</v>
      </c>
      <c r="L250" s="249">
        <v>481.16666666666669</v>
      </c>
      <c r="M250" s="249">
        <v>517.33333333333337</v>
      </c>
      <c r="N250" s="249">
        <v>487</v>
      </c>
      <c r="O250" s="249">
        <v>495.77461012882515</v>
      </c>
      <c r="P250" s="249">
        <v>497.20985000000002</v>
      </c>
      <c r="Q250" s="249">
        <v>506</v>
      </c>
      <c r="R250" s="249">
        <v>500.16666666666669</v>
      </c>
      <c r="S250" s="249">
        <v>487.5</v>
      </c>
      <c r="T250" s="249">
        <v>491.5</v>
      </c>
      <c r="U250" s="249">
        <v>519.18333333333339</v>
      </c>
      <c r="V250" s="249">
        <v>501.43333333333334</v>
      </c>
      <c r="W250" s="249">
        <v>507.31666666666666</v>
      </c>
      <c r="X250" s="249">
        <v>470.5</v>
      </c>
      <c r="Y250" s="249">
        <v>463</v>
      </c>
      <c r="Z250" s="249">
        <v>517.76666666666665</v>
      </c>
      <c r="AA250" s="249">
        <v>470.5</v>
      </c>
      <c r="AB250" s="249">
        <v>518.33333333333337</v>
      </c>
      <c r="AC250" s="249">
        <v>454.53333333333336</v>
      </c>
      <c r="AD250" s="249">
        <v>507.23333333333335</v>
      </c>
      <c r="AE250" s="244"/>
      <c r="AF250" s="245"/>
      <c r="AG250" s="245"/>
      <c r="AH250" s="245"/>
      <c r="AI250" s="245"/>
      <c r="AJ250" s="245"/>
      <c r="AK250" s="245"/>
      <c r="AL250" s="245"/>
      <c r="AM250" s="245"/>
      <c r="AN250" s="245"/>
      <c r="AO250" s="245"/>
      <c r="AP250" s="245"/>
      <c r="AQ250" s="245"/>
      <c r="AR250" s="245"/>
      <c r="AS250" s="245"/>
      <c r="AT250" s="245"/>
      <c r="AU250" s="245"/>
      <c r="AV250" s="245"/>
      <c r="AW250" s="245"/>
      <c r="AX250" s="245"/>
      <c r="AY250" s="245"/>
      <c r="AZ250" s="245"/>
      <c r="BA250" s="245"/>
      <c r="BB250" s="245"/>
      <c r="BC250" s="245"/>
      <c r="BD250" s="245"/>
      <c r="BE250" s="245"/>
      <c r="BF250" s="245"/>
      <c r="BG250" s="245"/>
      <c r="BH250" s="245"/>
      <c r="BI250" s="245"/>
      <c r="BJ250" s="245"/>
      <c r="BK250" s="245"/>
      <c r="BL250" s="245"/>
      <c r="BM250" s="248"/>
    </row>
    <row r="251" spans="1:65">
      <c r="A251" s="35"/>
      <c r="B251" s="3" t="s">
        <v>286</v>
      </c>
      <c r="C251" s="33"/>
      <c r="D251" s="250">
        <v>503.20000000000005</v>
      </c>
      <c r="E251" s="250">
        <v>501.5</v>
      </c>
      <c r="F251" s="250">
        <v>494</v>
      </c>
      <c r="G251" s="250">
        <v>510.00000000000006</v>
      </c>
      <c r="H251" s="250">
        <v>473.5</v>
      </c>
      <c r="I251" s="250">
        <v>475.6</v>
      </c>
      <c r="J251" s="250" t="s">
        <v>699</v>
      </c>
      <c r="K251" s="250">
        <v>496.5</v>
      </c>
      <c r="L251" s="250">
        <v>481</v>
      </c>
      <c r="M251" s="250">
        <v>515.5</v>
      </c>
      <c r="N251" s="250">
        <v>485.5</v>
      </c>
      <c r="O251" s="250">
        <v>498.68009181391119</v>
      </c>
      <c r="P251" s="250">
        <v>497.80009999999999</v>
      </c>
      <c r="Q251" s="250">
        <v>504.5</v>
      </c>
      <c r="R251" s="250">
        <v>496</v>
      </c>
      <c r="S251" s="250">
        <v>480.5</v>
      </c>
      <c r="T251" s="250">
        <v>488</v>
      </c>
      <c r="U251" s="250">
        <v>518.04999999999995</v>
      </c>
      <c r="V251" s="250">
        <v>499.7</v>
      </c>
      <c r="W251" s="250">
        <v>508.44999999999993</v>
      </c>
      <c r="X251" s="250">
        <v>466</v>
      </c>
      <c r="Y251" s="250">
        <v>462</v>
      </c>
      <c r="Z251" s="250">
        <v>516.34999999999991</v>
      </c>
      <c r="AA251" s="250">
        <v>470.5</v>
      </c>
      <c r="AB251" s="250">
        <v>521</v>
      </c>
      <c r="AC251" s="250">
        <v>518</v>
      </c>
      <c r="AD251" s="250">
        <v>508.75</v>
      </c>
      <c r="AE251" s="244"/>
      <c r="AF251" s="245"/>
      <c r="AG251" s="245"/>
      <c r="AH251" s="245"/>
      <c r="AI251" s="245"/>
      <c r="AJ251" s="245"/>
      <c r="AK251" s="245"/>
      <c r="AL251" s="245"/>
      <c r="AM251" s="245"/>
      <c r="AN251" s="245"/>
      <c r="AO251" s="245"/>
      <c r="AP251" s="245"/>
      <c r="AQ251" s="245"/>
      <c r="AR251" s="245"/>
      <c r="AS251" s="245"/>
      <c r="AT251" s="245"/>
      <c r="AU251" s="245"/>
      <c r="AV251" s="245"/>
      <c r="AW251" s="245"/>
      <c r="AX251" s="245"/>
      <c r="AY251" s="245"/>
      <c r="AZ251" s="245"/>
      <c r="BA251" s="245"/>
      <c r="BB251" s="245"/>
      <c r="BC251" s="245"/>
      <c r="BD251" s="245"/>
      <c r="BE251" s="245"/>
      <c r="BF251" s="245"/>
      <c r="BG251" s="245"/>
      <c r="BH251" s="245"/>
      <c r="BI251" s="245"/>
      <c r="BJ251" s="245"/>
      <c r="BK251" s="245"/>
      <c r="BL251" s="245"/>
      <c r="BM251" s="248"/>
    </row>
    <row r="252" spans="1:65">
      <c r="A252" s="35"/>
      <c r="B252" s="3" t="s">
        <v>287</v>
      </c>
      <c r="C252" s="33"/>
      <c r="D252" s="250">
        <v>2.2096756926451331</v>
      </c>
      <c r="E252" s="250">
        <v>4.0331955899344525</v>
      </c>
      <c r="F252" s="250">
        <v>3.9327683210007005</v>
      </c>
      <c r="G252" s="250">
        <v>4.0824829046386073</v>
      </c>
      <c r="H252" s="250">
        <v>1.602081978759722</v>
      </c>
      <c r="I252" s="250">
        <v>1.5158056163857783</v>
      </c>
      <c r="J252" s="250" t="s">
        <v>699</v>
      </c>
      <c r="K252" s="250">
        <v>9.729679679550955</v>
      </c>
      <c r="L252" s="250">
        <v>3.1251666622224592</v>
      </c>
      <c r="M252" s="250">
        <v>8.1894240741743562</v>
      </c>
      <c r="N252" s="250">
        <v>6.8702256149270493</v>
      </c>
      <c r="O252" s="250">
        <v>9.8108564146440838</v>
      </c>
      <c r="P252" s="250">
        <v>8.7988900713101295</v>
      </c>
      <c r="Q252" s="250">
        <v>5.5136195008360884</v>
      </c>
      <c r="R252" s="250">
        <v>13.804588609106284</v>
      </c>
      <c r="S252" s="250">
        <v>15.056560032092323</v>
      </c>
      <c r="T252" s="250">
        <v>7.1203932475671428</v>
      </c>
      <c r="U252" s="250">
        <v>11.349258419238971</v>
      </c>
      <c r="V252" s="250">
        <v>5.9264379408432566</v>
      </c>
      <c r="W252" s="250">
        <v>13.013902822238476</v>
      </c>
      <c r="X252" s="250">
        <v>17.952715672009067</v>
      </c>
      <c r="Y252" s="250">
        <v>4.3358966777357599</v>
      </c>
      <c r="Z252" s="250">
        <v>20.322959102125505</v>
      </c>
      <c r="AA252" s="250">
        <v>4.5934736311423405</v>
      </c>
      <c r="AB252" s="250">
        <v>5.3166405433005028</v>
      </c>
      <c r="AC252" s="250">
        <v>155.52563347135612</v>
      </c>
      <c r="AD252" s="250">
        <v>4.4157294603119208</v>
      </c>
      <c r="AE252" s="244"/>
      <c r="AF252" s="245"/>
      <c r="AG252" s="245"/>
      <c r="AH252" s="245"/>
      <c r="AI252" s="245"/>
      <c r="AJ252" s="245"/>
      <c r="AK252" s="245"/>
      <c r="AL252" s="245"/>
      <c r="AM252" s="245"/>
      <c r="AN252" s="245"/>
      <c r="AO252" s="245"/>
      <c r="AP252" s="245"/>
      <c r="AQ252" s="245"/>
      <c r="AR252" s="245"/>
      <c r="AS252" s="245"/>
      <c r="AT252" s="245"/>
      <c r="AU252" s="245"/>
      <c r="AV252" s="245"/>
      <c r="AW252" s="245"/>
      <c r="AX252" s="245"/>
      <c r="AY252" s="245"/>
      <c r="AZ252" s="245"/>
      <c r="BA252" s="245"/>
      <c r="BB252" s="245"/>
      <c r="BC252" s="245"/>
      <c r="BD252" s="245"/>
      <c r="BE252" s="245"/>
      <c r="BF252" s="245"/>
      <c r="BG252" s="245"/>
      <c r="BH252" s="245"/>
      <c r="BI252" s="245"/>
      <c r="BJ252" s="245"/>
      <c r="BK252" s="245"/>
      <c r="BL252" s="245"/>
      <c r="BM252" s="248"/>
    </row>
    <row r="253" spans="1:65">
      <c r="A253" s="35"/>
      <c r="B253" s="3" t="s">
        <v>86</v>
      </c>
      <c r="C253" s="33"/>
      <c r="D253" s="13">
        <v>4.3857274746512739E-3</v>
      </c>
      <c r="E253" s="13">
        <v>8.0449380118373399E-3</v>
      </c>
      <c r="F253" s="13">
        <v>7.9396399481844564E-3</v>
      </c>
      <c r="G253" s="13">
        <v>7.9787939504337591E-3</v>
      </c>
      <c r="H253" s="13">
        <v>3.3882593840529902E-3</v>
      </c>
      <c r="I253" s="13">
        <v>3.1836852656263069E-3</v>
      </c>
      <c r="J253" s="13" t="s">
        <v>699</v>
      </c>
      <c r="K253" s="13">
        <v>1.9603115539726573E-2</v>
      </c>
      <c r="L253" s="13">
        <v>6.4949774760425195E-3</v>
      </c>
      <c r="M253" s="13">
        <v>1.5830072308326719E-2</v>
      </c>
      <c r="N253" s="13">
        <v>1.410723945570236E-2</v>
      </c>
      <c r="O253" s="13">
        <v>1.9788944843494041E-2</v>
      </c>
      <c r="P253" s="13">
        <v>1.7696532100701805E-2</v>
      </c>
      <c r="Q253" s="13">
        <v>1.0896481226948791E-2</v>
      </c>
      <c r="R253" s="13">
        <v>2.7599977225803967E-2</v>
      </c>
      <c r="S253" s="13">
        <v>3.0885251347881688E-2</v>
      </c>
      <c r="T253" s="13">
        <v>1.4487066627807004E-2</v>
      </c>
      <c r="U253" s="13">
        <v>2.1859828100360766E-2</v>
      </c>
      <c r="V253" s="13">
        <v>1.1818994763364867E-2</v>
      </c>
      <c r="W253" s="13">
        <v>2.5652425156355615E-2</v>
      </c>
      <c r="X253" s="13">
        <v>3.8156675179615442E-2</v>
      </c>
      <c r="Y253" s="13">
        <v>9.3647876408979695E-3</v>
      </c>
      <c r="Z253" s="13">
        <v>3.925119249750629E-2</v>
      </c>
      <c r="AA253" s="13">
        <v>9.7629620215565153E-3</v>
      </c>
      <c r="AB253" s="13">
        <v>1.0257184327910937E-2</v>
      </c>
      <c r="AC253" s="13">
        <v>0.34216551805079815</v>
      </c>
      <c r="AD253" s="13">
        <v>8.7055190779626486E-3</v>
      </c>
      <c r="AE253" s="166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2"/>
    </row>
    <row r="254" spans="1:65">
      <c r="A254" s="35"/>
      <c r="B254" s="3" t="s">
        <v>288</v>
      </c>
      <c r="C254" s="33"/>
      <c r="D254" s="13">
        <v>1.4935075273101894E-2</v>
      </c>
      <c r="E254" s="13">
        <v>9.8990097325475368E-3</v>
      </c>
      <c r="F254" s="13">
        <v>-2.1875475647835652E-3</v>
      </c>
      <c r="G254" s="13">
        <v>3.0714747300173206E-2</v>
      </c>
      <c r="H254" s="13">
        <v>-4.7512137429774892E-2</v>
      </c>
      <c r="I254" s="13">
        <v>-4.0898104686513226E-2</v>
      </c>
      <c r="J254" s="13" t="s">
        <v>699</v>
      </c>
      <c r="K254" s="13">
        <v>-1.7312134856173333E-4</v>
      </c>
      <c r="L254" s="13">
        <v>-3.0725252294592886E-2</v>
      </c>
      <c r="M254" s="13">
        <v>4.2129829192096846E-2</v>
      </c>
      <c r="N254" s="13">
        <v>-1.897443269996546E-2</v>
      </c>
      <c r="O254" s="13">
        <v>-1.2986280193344468E-3</v>
      </c>
      <c r="P254" s="13">
        <v>1.5925568037269411E-3</v>
      </c>
      <c r="Q254" s="13">
        <v>1.9299665408249345E-2</v>
      </c>
      <c r="R254" s="13">
        <v>7.5488458136221404E-3</v>
      </c>
      <c r="S254" s="13">
        <v>-1.7967219591854544E-2</v>
      </c>
      <c r="T254" s="13">
        <v>-9.9095147269672168E-3</v>
      </c>
      <c r="U254" s="13">
        <v>4.5856517692107301E-2</v>
      </c>
      <c r="V254" s="13">
        <v>1.0100452354169676E-2</v>
      </c>
      <c r="W254" s="13">
        <v>2.1951993259608171E-2</v>
      </c>
      <c r="X254" s="13">
        <v>-5.2212465267625796E-2</v>
      </c>
      <c r="Y254" s="13">
        <v>-6.7320661889289535E-2</v>
      </c>
      <c r="Z254" s="13">
        <v>4.3002747219126336E-2</v>
      </c>
      <c r="AA254" s="13">
        <v>-5.2212465267625796E-2</v>
      </c>
      <c r="AB254" s="13">
        <v>4.41442554083189E-2</v>
      </c>
      <c r="AC254" s="13">
        <v>-8.4376137186634392E-2</v>
      </c>
      <c r="AD254" s="13">
        <v>2.1784124408256389E-2</v>
      </c>
      <c r="AE254" s="166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2"/>
    </row>
    <row r="255" spans="1:65">
      <c r="A255" s="35"/>
      <c r="B255" s="53" t="s">
        <v>289</v>
      </c>
      <c r="C255" s="54"/>
      <c r="D255" s="52">
        <v>0.45</v>
      </c>
      <c r="E255" s="52">
        <v>0.28999999999999998</v>
      </c>
      <c r="F255" s="52">
        <v>0.09</v>
      </c>
      <c r="G255" s="52">
        <v>0.96</v>
      </c>
      <c r="H255" s="52">
        <v>1.54</v>
      </c>
      <c r="I255" s="52">
        <v>1.33</v>
      </c>
      <c r="J255" s="52" t="s">
        <v>290</v>
      </c>
      <c r="K255" s="52">
        <v>0.03</v>
      </c>
      <c r="L255" s="52">
        <v>1</v>
      </c>
      <c r="M255" s="52">
        <v>1.32</v>
      </c>
      <c r="N255" s="52">
        <v>0.63</v>
      </c>
      <c r="O255" s="52">
        <v>0.06</v>
      </c>
      <c r="P255" s="52">
        <v>0.03</v>
      </c>
      <c r="Q255" s="52">
        <v>0.59</v>
      </c>
      <c r="R255" s="52">
        <v>0.22</v>
      </c>
      <c r="S255" s="52">
        <v>0.6</v>
      </c>
      <c r="T255" s="52">
        <v>0.34</v>
      </c>
      <c r="U255" s="52">
        <v>1.44</v>
      </c>
      <c r="V255" s="52">
        <v>0.3</v>
      </c>
      <c r="W255" s="52">
        <v>0.68</v>
      </c>
      <c r="X255" s="52">
        <v>1.69</v>
      </c>
      <c r="Y255" s="52">
        <v>2.17</v>
      </c>
      <c r="Z255" s="52">
        <v>1.35</v>
      </c>
      <c r="AA255" s="52">
        <v>1.69</v>
      </c>
      <c r="AB255" s="52">
        <v>1.38</v>
      </c>
      <c r="AC255" s="52">
        <v>2.71</v>
      </c>
      <c r="AD255" s="52">
        <v>0.67</v>
      </c>
      <c r="AE255" s="166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2"/>
    </row>
    <row r="256" spans="1:65">
      <c r="B256" s="36"/>
      <c r="C256" s="20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BM256" s="62"/>
    </row>
    <row r="257" spans="1:65" ht="15">
      <c r="B257" s="37" t="s">
        <v>651</v>
      </c>
      <c r="BM257" s="32" t="s">
        <v>66</v>
      </c>
    </row>
    <row r="258" spans="1:65" ht="15">
      <c r="A258" s="28" t="s">
        <v>33</v>
      </c>
      <c r="B258" s="18" t="s">
        <v>115</v>
      </c>
      <c r="C258" s="15" t="s">
        <v>116</v>
      </c>
      <c r="D258" s="16" t="s">
        <v>243</v>
      </c>
      <c r="E258" s="17" t="s">
        <v>243</v>
      </c>
      <c r="F258" s="17" t="s">
        <v>243</v>
      </c>
      <c r="G258" s="17" t="s">
        <v>243</v>
      </c>
      <c r="H258" s="17" t="s">
        <v>243</v>
      </c>
      <c r="I258" s="17" t="s">
        <v>243</v>
      </c>
      <c r="J258" s="17" t="s">
        <v>243</v>
      </c>
      <c r="K258" s="17" t="s">
        <v>243</v>
      </c>
      <c r="L258" s="17" t="s">
        <v>243</v>
      </c>
      <c r="M258" s="17" t="s">
        <v>243</v>
      </c>
      <c r="N258" s="16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 t="s">
        <v>244</v>
      </c>
      <c r="C259" s="8" t="s">
        <v>244</v>
      </c>
      <c r="D259" s="164" t="s">
        <v>246</v>
      </c>
      <c r="E259" s="165" t="s">
        <v>249</v>
      </c>
      <c r="F259" s="165" t="s">
        <v>250</v>
      </c>
      <c r="G259" s="165" t="s">
        <v>256</v>
      </c>
      <c r="H259" s="165" t="s">
        <v>259</v>
      </c>
      <c r="I259" s="165" t="s">
        <v>260</v>
      </c>
      <c r="J259" s="165" t="s">
        <v>261</v>
      </c>
      <c r="K259" s="165" t="s">
        <v>268</v>
      </c>
      <c r="L259" s="165" t="s">
        <v>270</v>
      </c>
      <c r="M259" s="165" t="s">
        <v>271</v>
      </c>
      <c r="N259" s="16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s">
        <v>3</v>
      </c>
    </row>
    <row r="260" spans="1:65">
      <c r="A260" s="35"/>
      <c r="B260" s="19"/>
      <c r="C260" s="8"/>
      <c r="D260" s="9" t="s">
        <v>337</v>
      </c>
      <c r="E260" s="10" t="s">
        <v>337</v>
      </c>
      <c r="F260" s="10" t="s">
        <v>338</v>
      </c>
      <c r="G260" s="10" t="s">
        <v>337</v>
      </c>
      <c r="H260" s="10" t="s">
        <v>337</v>
      </c>
      <c r="I260" s="10" t="s">
        <v>337</v>
      </c>
      <c r="J260" s="10" t="s">
        <v>337</v>
      </c>
      <c r="K260" s="10" t="s">
        <v>337</v>
      </c>
      <c r="L260" s="10" t="s">
        <v>338</v>
      </c>
      <c r="M260" s="10" t="s">
        <v>338</v>
      </c>
      <c r="N260" s="16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2</v>
      </c>
    </row>
    <row r="261" spans="1:65">
      <c r="A261" s="35"/>
      <c r="B261" s="19"/>
      <c r="C261" s="8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16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3</v>
      </c>
    </row>
    <row r="262" spans="1:65">
      <c r="A262" s="35"/>
      <c r="B262" s="18">
        <v>1</v>
      </c>
      <c r="C262" s="14">
        <v>1</v>
      </c>
      <c r="D262" s="22">
        <v>2.5099999999999998</v>
      </c>
      <c r="E262" s="22">
        <v>2.65</v>
      </c>
      <c r="F262" s="23">
        <v>2.6</v>
      </c>
      <c r="G262" s="158">
        <v>2.1</v>
      </c>
      <c r="H262" s="23">
        <v>2.64</v>
      </c>
      <c r="I262" s="22">
        <v>2.73</v>
      </c>
      <c r="J262" s="168">
        <v>3.1061700000000001</v>
      </c>
      <c r="K262" s="22">
        <v>2.63</v>
      </c>
      <c r="L262" s="22">
        <v>2.8</v>
      </c>
      <c r="M262" s="22">
        <v>2.8</v>
      </c>
      <c r="N262" s="16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</v>
      </c>
    </row>
    <row r="263" spans="1:65">
      <c r="A263" s="35"/>
      <c r="B263" s="19">
        <v>1</v>
      </c>
      <c r="C263" s="8">
        <v>2</v>
      </c>
      <c r="D263" s="10">
        <v>2.5299999999999998</v>
      </c>
      <c r="E263" s="10">
        <v>2.6</v>
      </c>
      <c r="F263" s="25">
        <v>2.2999999999999998</v>
      </c>
      <c r="G263" s="159">
        <v>2.1</v>
      </c>
      <c r="H263" s="25">
        <v>2.66</v>
      </c>
      <c r="I263" s="10">
        <v>2.5</v>
      </c>
      <c r="J263" s="161">
        <v>3.2440699999999998</v>
      </c>
      <c r="K263" s="10">
        <v>2.5499999999999998</v>
      </c>
      <c r="L263" s="10">
        <v>2.5</v>
      </c>
      <c r="M263" s="10">
        <v>2.7</v>
      </c>
      <c r="N263" s="16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16</v>
      </c>
    </row>
    <row r="264" spans="1:65">
      <c r="A264" s="35"/>
      <c r="B264" s="19">
        <v>1</v>
      </c>
      <c r="C264" s="8">
        <v>3</v>
      </c>
      <c r="D264" s="10">
        <v>2.54</v>
      </c>
      <c r="E264" s="10">
        <v>2.6</v>
      </c>
      <c r="F264" s="25">
        <v>2.4</v>
      </c>
      <c r="G264" s="159">
        <v>2.1</v>
      </c>
      <c r="H264" s="25">
        <v>2.62</v>
      </c>
      <c r="I264" s="10">
        <v>2.66</v>
      </c>
      <c r="J264" s="161">
        <v>3.02549</v>
      </c>
      <c r="K264" s="25">
        <v>2.64</v>
      </c>
      <c r="L264" s="11">
        <v>2.4</v>
      </c>
      <c r="M264" s="11">
        <v>2.7</v>
      </c>
      <c r="N264" s="16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>
        <v>16</v>
      </c>
    </row>
    <row r="265" spans="1:65">
      <c r="A265" s="35"/>
      <c r="B265" s="19">
        <v>1</v>
      </c>
      <c r="C265" s="8">
        <v>4</v>
      </c>
      <c r="D265" s="10">
        <v>2.5099999999999998</v>
      </c>
      <c r="E265" s="10">
        <v>2.65</v>
      </c>
      <c r="F265" s="25">
        <v>2.5</v>
      </c>
      <c r="G265" s="159">
        <v>2.1</v>
      </c>
      <c r="H265" s="25">
        <v>2.64</v>
      </c>
      <c r="I265" s="10">
        <v>2.59</v>
      </c>
      <c r="J265" s="161">
        <v>3.3289300000000002</v>
      </c>
      <c r="K265" s="25">
        <v>2.56</v>
      </c>
      <c r="L265" s="11">
        <v>2.2000000000000002</v>
      </c>
      <c r="M265" s="11">
        <v>2.7</v>
      </c>
      <c r="N265" s="16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2">
        <v>2.577</v>
      </c>
    </row>
    <row r="266" spans="1:65">
      <c r="A266" s="35"/>
      <c r="B266" s="19">
        <v>1</v>
      </c>
      <c r="C266" s="8">
        <v>5</v>
      </c>
      <c r="D266" s="10">
        <v>2.5499999999999998</v>
      </c>
      <c r="E266" s="10">
        <v>2.6</v>
      </c>
      <c r="F266" s="10">
        <v>2.5</v>
      </c>
      <c r="G266" s="159">
        <v>2.1</v>
      </c>
      <c r="H266" s="10">
        <v>2.67</v>
      </c>
      <c r="I266" s="10">
        <v>2.62</v>
      </c>
      <c r="J266" s="159">
        <v>3.0616500000000002</v>
      </c>
      <c r="K266" s="10">
        <v>2.66</v>
      </c>
      <c r="L266" s="10">
        <v>2.2999999999999998</v>
      </c>
      <c r="M266" s="10">
        <v>2.7</v>
      </c>
      <c r="N266" s="16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2">
        <v>52</v>
      </c>
    </row>
    <row r="267" spans="1:65">
      <c r="A267" s="35"/>
      <c r="B267" s="19">
        <v>1</v>
      </c>
      <c r="C267" s="8">
        <v>6</v>
      </c>
      <c r="D267" s="10">
        <v>2.5099999999999998</v>
      </c>
      <c r="E267" s="10">
        <v>2.65</v>
      </c>
      <c r="F267" s="10">
        <v>2.4</v>
      </c>
      <c r="G267" s="159">
        <v>2.1</v>
      </c>
      <c r="H267" s="160">
        <v>2.5499999999999998</v>
      </c>
      <c r="I267" s="10">
        <v>2.54</v>
      </c>
      <c r="J267" s="159">
        <v>3.1182799999999999</v>
      </c>
      <c r="K267" s="10">
        <v>2.7</v>
      </c>
      <c r="L267" s="160">
        <v>1.9</v>
      </c>
      <c r="M267" s="10">
        <v>2.6</v>
      </c>
      <c r="N267" s="16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2"/>
    </row>
    <row r="268" spans="1:65">
      <c r="A268" s="35"/>
      <c r="B268" s="20" t="s">
        <v>285</v>
      </c>
      <c r="C268" s="12"/>
      <c r="D268" s="26">
        <v>2.5249999999999999</v>
      </c>
      <c r="E268" s="26">
        <v>2.625</v>
      </c>
      <c r="F268" s="26">
        <v>2.4500000000000002</v>
      </c>
      <c r="G268" s="26">
        <v>2.1</v>
      </c>
      <c r="H268" s="26">
        <v>2.6300000000000003</v>
      </c>
      <c r="I268" s="26">
        <v>2.6066666666666669</v>
      </c>
      <c r="J268" s="26">
        <v>3.1474316666666664</v>
      </c>
      <c r="K268" s="26">
        <v>2.6233333333333335</v>
      </c>
      <c r="L268" s="26">
        <v>2.35</v>
      </c>
      <c r="M268" s="26">
        <v>2.6999999999999997</v>
      </c>
      <c r="N268" s="16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2"/>
    </row>
    <row r="269" spans="1:65">
      <c r="A269" s="35"/>
      <c r="B269" s="3" t="s">
        <v>286</v>
      </c>
      <c r="C269" s="33"/>
      <c r="D269" s="11">
        <v>2.5199999999999996</v>
      </c>
      <c r="E269" s="11">
        <v>2.625</v>
      </c>
      <c r="F269" s="11">
        <v>2.4500000000000002</v>
      </c>
      <c r="G269" s="11">
        <v>2.1</v>
      </c>
      <c r="H269" s="11">
        <v>2.64</v>
      </c>
      <c r="I269" s="11">
        <v>2.605</v>
      </c>
      <c r="J269" s="11">
        <v>3.112225</v>
      </c>
      <c r="K269" s="11">
        <v>2.6349999999999998</v>
      </c>
      <c r="L269" s="11">
        <v>2.3499999999999996</v>
      </c>
      <c r="M269" s="11">
        <v>2.7</v>
      </c>
      <c r="N269" s="166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2"/>
    </row>
    <row r="270" spans="1:65">
      <c r="A270" s="35"/>
      <c r="B270" s="3" t="s">
        <v>287</v>
      </c>
      <c r="C270" s="33"/>
      <c r="D270" s="27">
        <v>1.7606816861659061E-2</v>
      </c>
      <c r="E270" s="27">
        <v>2.7386127875258206E-2</v>
      </c>
      <c r="F270" s="27">
        <v>0.10488088481701525</v>
      </c>
      <c r="G270" s="27">
        <v>0</v>
      </c>
      <c r="H270" s="27">
        <v>4.2895221179054512E-2</v>
      </c>
      <c r="I270" s="27">
        <v>8.2865352631040376E-2</v>
      </c>
      <c r="J270" s="27">
        <v>0.11581124443104246</v>
      </c>
      <c r="K270" s="27">
        <v>5.819507424745396E-2</v>
      </c>
      <c r="L270" s="27">
        <v>0.30166206257996891</v>
      </c>
      <c r="M270" s="27">
        <v>6.3245553203367499E-2</v>
      </c>
      <c r="N270" s="233"/>
      <c r="O270" s="234"/>
      <c r="P270" s="234"/>
      <c r="Q270" s="234"/>
      <c r="R270" s="234"/>
      <c r="S270" s="234"/>
      <c r="T270" s="234"/>
      <c r="U270" s="234"/>
      <c r="V270" s="234"/>
      <c r="W270" s="234"/>
      <c r="X270" s="234"/>
      <c r="Y270" s="234"/>
      <c r="Z270" s="234"/>
      <c r="AA270" s="234"/>
      <c r="AB270" s="234"/>
      <c r="AC270" s="234"/>
      <c r="AD270" s="234"/>
      <c r="AE270" s="234"/>
      <c r="AF270" s="234"/>
      <c r="AG270" s="234"/>
      <c r="AH270" s="234"/>
      <c r="AI270" s="234"/>
      <c r="AJ270" s="234"/>
      <c r="AK270" s="234"/>
      <c r="AL270" s="234"/>
      <c r="AM270" s="234"/>
      <c r="AN270" s="234"/>
      <c r="AO270" s="234"/>
      <c r="AP270" s="234"/>
      <c r="AQ270" s="234"/>
      <c r="AR270" s="234"/>
      <c r="AS270" s="234"/>
      <c r="AT270" s="234"/>
      <c r="AU270" s="234"/>
      <c r="AV270" s="234"/>
      <c r="AW270" s="234"/>
      <c r="AX270" s="234"/>
      <c r="AY270" s="234"/>
      <c r="AZ270" s="234"/>
      <c r="BA270" s="234"/>
      <c r="BB270" s="234"/>
      <c r="BC270" s="234"/>
      <c r="BD270" s="234"/>
      <c r="BE270" s="234"/>
      <c r="BF270" s="234"/>
      <c r="BG270" s="234"/>
      <c r="BH270" s="234"/>
      <c r="BI270" s="234"/>
      <c r="BJ270" s="234"/>
      <c r="BK270" s="234"/>
      <c r="BL270" s="234"/>
      <c r="BM270" s="63"/>
    </row>
    <row r="271" spans="1:65">
      <c r="A271" s="35"/>
      <c r="B271" s="3" t="s">
        <v>86</v>
      </c>
      <c r="C271" s="33"/>
      <c r="D271" s="13">
        <v>6.9729967768946775E-3</v>
      </c>
      <c r="E271" s="13">
        <v>1.0432810619145983E-2</v>
      </c>
      <c r="F271" s="13">
        <v>4.2808524415108261E-2</v>
      </c>
      <c r="G271" s="13">
        <v>0</v>
      </c>
      <c r="H271" s="13">
        <v>1.6309970030058747E-2</v>
      </c>
      <c r="I271" s="13">
        <v>3.1789777224184287E-2</v>
      </c>
      <c r="J271" s="13">
        <v>3.6795475389524199E-2</v>
      </c>
      <c r="K271" s="13">
        <v>2.2183636943120949E-2</v>
      </c>
      <c r="L271" s="13">
        <v>0.12836683514041231</v>
      </c>
      <c r="M271" s="13">
        <v>2.3424278964210187E-2</v>
      </c>
      <c r="N271" s="16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2"/>
    </row>
    <row r="272" spans="1:65">
      <c r="A272" s="35"/>
      <c r="B272" s="3" t="s">
        <v>288</v>
      </c>
      <c r="C272" s="33"/>
      <c r="D272" s="13">
        <v>-2.0178502134264642E-2</v>
      </c>
      <c r="E272" s="13">
        <v>1.8626309662398199E-2</v>
      </c>
      <c r="F272" s="13">
        <v>-4.9282110981761607E-2</v>
      </c>
      <c r="G272" s="13">
        <v>-0.18509895227008144</v>
      </c>
      <c r="H272" s="13">
        <v>2.0566550252231419E-2</v>
      </c>
      <c r="I272" s="13">
        <v>1.1512094166343356E-2</v>
      </c>
      <c r="J272" s="13">
        <v>0.22135493467856682</v>
      </c>
      <c r="K272" s="13">
        <v>1.7979562799120608E-2</v>
      </c>
      <c r="L272" s="13">
        <v>-8.8086922778424448E-2</v>
      </c>
      <c r="M272" s="13">
        <v>4.7729918509895164E-2</v>
      </c>
      <c r="N272" s="16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2"/>
    </row>
    <row r="273" spans="1:65">
      <c r="A273" s="35"/>
      <c r="B273" s="53" t="s">
        <v>289</v>
      </c>
      <c r="C273" s="54"/>
      <c r="D273" s="52">
        <v>0.69</v>
      </c>
      <c r="E273" s="52">
        <v>0.08</v>
      </c>
      <c r="F273" s="52">
        <v>1.27</v>
      </c>
      <c r="G273" s="52">
        <v>3.97</v>
      </c>
      <c r="H273" s="52">
        <v>0.12</v>
      </c>
      <c r="I273" s="52">
        <v>0.06</v>
      </c>
      <c r="J273" s="52">
        <v>4.0999999999999996</v>
      </c>
      <c r="K273" s="52">
        <v>0.06</v>
      </c>
      <c r="L273" s="52">
        <v>2.04</v>
      </c>
      <c r="M273" s="52">
        <v>0.66</v>
      </c>
      <c r="N273" s="166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2"/>
    </row>
    <row r="274" spans="1:65">
      <c r="B274" s="36"/>
      <c r="C274" s="20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BM274" s="62"/>
    </row>
    <row r="275" spans="1:65" ht="15">
      <c r="B275" s="37" t="s">
        <v>652</v>
      </c>
      <c r="BM275" s="32" t="s">
        <v>66</v>
      </c>
    </row>
    <row r="276" spans="1:65" ht="15">
      <c r="A276" s="28" t="s">
        <v>36</v>
      </c>
      <c r="B276" s="18" t="s">
        <v>115</v>
      </c>
      <c r="C276" s="15" t="s">
        <v>116</v>
      </c>
      <c r="D276" s="16" t="s">
        <v>243</v>
      </c>
      <c r="E276" s="17" t="s">
        <v>243</v>
      </c>
      <c r="F276" s="17" t="s">
        <v>243</v>
      </c>
      <c r="G276" s="17" t="s">
        <v>243</v>
      </c>
      <c r="H276" s="17" t="s">
        <v>243</v>
      </c>
      <c r="I276" s="17" t="s">
        <v>243</v>
      </c>
      <c r="J276" s="17" t="s">
        <v>243</v>
      </c>
      <c r="K276" s="17" t="s">
        <v>243</v>
      </c>
      <c r="L276" s="17" t="s">
        <v>243</v>
      </c>
      <c r="M276" s="17" t="s">
        <v>243</v>
      </c>
      <c r="N276" s="166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1</v>
      </c>
    </row>
    <row r="277" spans="1:65">
      <c r="A277" s="35"/>
      <c r="B277" s="19" t="s">
        <v>244</v>
      </c>
      <c r="C277" s="8" t="s">
        <v>244</v>
      </c>
      <c r="D277" s="164" t="s">
        <v>246</v>
      </c>
      <c r="E277" s="165" t="s">
        <v>249</v>
      </c>
      <c r="F277" s="165" t="s">
        <v>250</v>
      </c>
      <c r="G277" s="165" t="s">
        <v>256</v>
      </c>
      <c r="H277" s="165" t="s">
        <v>259</v>
      </c>
      <c r="I277" s="165" t="s">
        <v>260</v>
      </c>
      <c r="J277" s="165" t="s">
        <v>261</v>
      </c>
      <c r="K277" s="165" t="s">
        <v>268</v>
      </c>
      <c r="L277" s="165" t="s">
        <v>270</v>
      </c>
      <c r="M277" s="165" t="s">
        <v>271</v>
      </c>
      <c r="N277" s="166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 t="s">
        <v>3</v>
      </c>
    </row>
    <row r="278" spans="1:65">
      <c r="A278" s="35"/>
      <c r="B278" s="19"/>
      <c r="C278" s="8"/>
      <c r="D278" s="9" t="s">
        <v>337</v>
      </c>
      <c r="E278" s="10" t="s">
        <v>337</v>
      </c>
      <c r="F278" s="10" t="s">
        <v>338</v>
      </c>
      <c r="G278" s="10" t="s">
        <v>337</v>
      </c>
      <c r="H278" s="10" t="s">
        <v>337</v>
      </c>
      <c r="I278" s="10" t="s">
        <v>337</v>
      </c>
      <c r="J278" s="10" t="s">
        <v>337</v>
      </c>
      <c r="K278" s="10" t="s">
        <v>337</v>
      </c>
      <c r="L278" s="10" t="s">
        <v>338</v>
      </c>
      <c r="M278" s="10" t="s">
        <v>338</v>
      </c>
      <c r="N278" s="166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2</v>
      </c>
    </row>
    <row r="279" spans="1:65">
      <c r="A279" s="35"/>
      <c r="B279" s="19"/>
      <c r="C279" s="8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166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3</v>
      </c>
    </row>
    <row r="280" spans="1:65">
      <c r="A280" s="35"/>
      <c r="B280" s="18">
        <v>1</v>
      </c>
      <c r="C280" s="14">
        <v>1</v>
      </c>
      <c r="D280" s="22">
        <v>1.31</v>
      </c>
      <c r="E280" s="22">
        <v>1.35</v>
      </c>
      <c r="F280" s="23">
        <v>1.35</v>
      </c>
      <c r="G280" s="22">
        <v>1.1000000000000001</v>
      </c>
      <c r="H280" s="23">
        <v>1.35</v>
      </c>
      <c r="I280" s="22">
        <v>1.1499999999999999</v>
      </c>
      <c r="J280" s="168">
        <v>1.80846</v>
      </c>
      <c r="K280" s="22">
        <v>1.4</v>
      </c>
      <c r="L280" s="22">
        <v>1.2</v>
      </c>
      <c r="M280" s="22">
        <v>1.2</v>
      </c>
      <c r="N280" s="166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1</v>
      </c>
    </row>
    <row r="281" spans="1:65">
      <c r="A281" s="35"/>
      <c r="B281" s="19">
        <v>1</v>
      </c>
      <c r="C281" s="8">
        <v>2</v>
      </c>
      <c r="D281" s="10">
        <v>1.32</v>
      </c>
      <c r="E281" s="10">
        <v>1.3</v>
      </c>
      <c r="F281" s="25">
        <v>1.25</v>
      </c>
      <c r="G281" s="10">
        <v>1.1000000000000001</v>
      </c>
      <c r="H281" s="25">
        <v>1.41</v>
      </c>
      <c r="I281" s="10">
        <v>1.22</v>
      </c>
      <c r="J281" s="161">
        <v>1.8534299999999999</v>
      </c>
      <c r="K281" s="10">
        <v>1.36</v>
      </c>
      <c r="L281" s="10">
        <v>1</v>
      </c>
      <c r="M281" s="10">
        <v>1.4</v>
      </c>
      <c r="N281" s="166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17</v>
      </c>
    </row>
    <row r="282" spans="1:65">
      <c r="A282" s="35"/>
      <c r="B282" s="19">
        <v>1</v>
      </c>
      <c r="C282" s="8">
        <v>3</v>
      </c>
      <c r="D282" s="10">
        <v>1.32</v>
      </c>
      <c r="E282" s="10">
        <v>1.35</v>
      </c>
      <c r="F282" s="25">
        <v>1.25</v>
      </c>
      <c r="G282" s="10">
        <v>1.1000000000000001</v>
      </c>
      <c r="H282" s="25">
        <v>1.41</v>
      </c>
      <c r="I282" s="10">
        <v>1.1299999999999999</v>
      </c>
      <c r="J282" s="161">
        <v>1.7687200000000001</v>
      </c>
      <c r="K282" s="25">
        <v>1.36</v>
      </c>
      <c r="L282" s="11">
        <v>1.2</v>
      </c>
      <c r="M282" s="11">
        <v>1.2</v>
      </c>
      <c r="N282" s="166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16</v>
      </c>
    </row>
    <row r="283" spans="1:65">
      <c r="A283" s="35"/>
      <c r="B283" s="19">
        <v>1</v>
      </c>
      <c r="C283" s="8">
        <v>4</v>
      </c>
      <c r="D283" s="160">
        <v>1.25</v>
      </c>
      <c r="E283" s="10">
        <v>1.35</v>
      </c>
      <c r="F283" s="25">
        <v>1.3</v>
      </c>
      <c r="G283" s="10">
        <v>1.1000000000000001</v>
      </c>
      <c r="H283" s="25">
        <v>1.41</v>
      </c>
      <c r="I283" s="10">
        <v>1.06</v>
      </c>
      <c r="J283" s="161">
        <v>1.9363899999999998</v>
      </c>
      <c r="K283" s="25">
        <v>1.35</v>
      </c>
      <c r="L283" s="11">
        <v>1.1000000000000001</v>
      </c>
      <c r="M283" s="11">
        <v>1.3</v>
      </c>
      <c r="N283" s="166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>
        <v>1.2657037037037038</v>
      </c>
    </row>
    <row r="284" spans="1:65">
      <c r="A284" s="35"/>
      <c r="B284" s="19">
        <v>1</v>
      </c>
      <c r="C284" s="8">
        <v>5</v>
      </c>
      <c r="D284" s="10">
        <v>1.34</v>
      </c>
      <c r="E284" s="10">
        <v>1.3</v>
      </c>
      <c r="F284" s="10">
        <v>1.2</v>
      </c>
      <c r="G284" s="10">
        <v>1.1000000000000001</v>
      </c>
      <c r="H284" s="10">
        <v>1.42</v>
      </c>
      <c r="I284" s="10">
        <v>1.2</v>
      </c>
      <c r="J284" s="159">
        <v>1.79573</v>
      </c>
      <c r="K284" s="10">
        <v>1.4</v>
      </c>
      <c r="L284" s="10">
        <v>1.2</v>
      </c>
      <c r="M284" s="10">
        <v>1.3</v>
      </c>
      <c r="N284" s="166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53</v>
      </c>
    </row>
    <row r="285" spans="1:65">
      <c r="A285" s="35"/>
      <c r="B285" s="19">
        <v>1</v>
      </c>
      <c r="C285" s="8">
        <v>6</v>
      </c>
      <c r="D285" s="10">
        <v>1.3</v>
      </c>
      <c r="E285" s="10">
        <v>1.35</v>
      </c>
      <c r="F285" s="10">
        <v>1.3</v>
      </c>
      <c r="G285" s="10">
        <v>1.1000000000000001</v>
      </c>
      <c r="H285" s="160">
        <v>1.3</v>
      </c>
      <c r="I285" s="10">
        <v>1.08</v>
      </c>
      <c r="J285" s="159">
        <v>1.76431</v>
      </c>
      <c r="K285" s="10">
        <v>1.38</v>
      </c>
      <c r="L285" s="10">
        <v>1.1000000000000001</v>
      </c>
      <c r="M285" s="10">
        <v>1.5</v>
      </c>
      <c r="N285" s="166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2"/>
    </row>
    <row r="286" spans="1:65">
      <c r="A286" s="35"/>
      <c r="B286" s="20" t="s">
        <v>285</v>
      </c>
      <c r="C286" s="12"/>
      <c r="D286" s="26">
        <v>1.3066666666666666</v>
      </c>
      <c r="E286" s="26">
        <v>1.3333333333333333</v>
      </c>
      <c r="F286" s="26">
        <v>1.2750000000000001</v>
      </c>
      <c r="G286" s="26">
        <v>1.0999999999999999</v>
      </c>
      <c r="H286" s="26">
        <v>1.3833333333333335</v>
      </c>
      <c r="I286" s="26">
        <v>1.1400000000000001</v>
      </c>
      <c r="J286" s="26">
        <v>1.8211733333333333</v>
      </c>
      <c r="K286" s="26">
        <v>1.375</v>
      </c>
      <c r="L286" s="26">
        <v>1.1333333333333335</v>
      </c>
      <c r="M286" s="26">
        <v>1.3166666666666667</v>
      </c>
      <c r="N286" s="166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2"/>
    </row>
    <row r="287" spans="1:65">
      <c r="A287" s="35"/>
      <c r="B287" s="3" t="s">
        <v>286</v>
      </c>
      <c r="C287" s="33"/>
      <c r="D287" s="11">
        <v>1.3149999999999999</v>
      </c>
      <c r="E287" s="11">
        <v>1.35</v>
      </c>
      <c r="F287" s="11">
        <v>1.2749999999999999</v>
      </c>
      <c r="G287" s="11">
        <v>1.1000000000000001</v>
      </c>
      <c r="H287" s="11">
        <v>1.41</v>
      </c>
      <c r="I287" s="11">
        <v>1.1399999999999999</v>
      </c>
      <c r="J287" s="11">
        <v>1.802095</v>
      </c>
      <c r="K287" s="11">
        <v>1.37</v>
      </c>
      <c r="L287" s="11">
        <v>1.1499999999999999</v>
      </c>
      <c r="M287" s="11">
        <v>1.3</v>
      </c>
      <c r="N287" s="166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2"/>
    </row>
    <row r="288" spans="1:65">
      <c r="A288" s="35"/>
      <c r="B288" s="3" t="s">
        <v>287</v>
      </c>
      <c r="C288" s="33"/>
      <c r="D288" s="27">
        <v>3.076794869123823E-2</v>
      </c>
      <c r="E288" s="27">
        <v>2.5819888974716137E-2</v>
      </c>
      <c r="F288" s="27">
        <v>5.2440442408507627E-2</v>
      </c>
      <c r="G288" s="27">
        <v>2.4323767777952469E-16</v>
      </c>
      <c r="H288" s="27">
        <v>4.8027769744874271E-2</v>
      </c>
      <c r="I288" s="27">
        <v>6.3560994328282772E-2</v>
      </c>
      <c r="J288" s="27">
        <v>6.4975619632802697E-2</v>
      </c>
      <c r="K288" s="27">
        <v>2.1679483388678707E-2</v>
      </c>
      <c r="L288" s="27">
        <v>8.1649658092772567E-2</v>
      </c>
      <c r="M288" s="27">
        <v>0.1169045194450012</v>
      </c>
      <c r="N288" s="233"/>
      <c r="O288" s="234"/>
      <c r="P288" s="234"/>
      <c r="Q288" s="234"/>
      <c r="R288" s="234"/>
      <c r="S288" s="234"/>
      <c r="T288" s="234"/>
      <c r="U288" s="234"/>
      <c r="V288" s="234"/>
      <c r="W288" s="234"/>
      <c r="X288" s="234"/>
      <c r="Y288" s="234"/>
      <c r="Z288" s="234"/>
      <c r="AA288" s="234"/>
      <c r="AB288" s="234"/>
      <c r="AC288" s="234"/>
      <c r="AD288" s="234"/>
      <c r="AE288" s="234"/>
      <c r="AF288" s="234"/>
      <c r="AG288" s="234"/>
      <c r="AH288" s="234"/>
      <c r="AI288" s="234"/>
      <c r="AJ288" s="234"/>
      <c r="AK288" s="234"/>
      <c r="AL288" s="234"/>
      <c r="AM288" s="234"/>
      <c r="AN288" s="234"/>
      <c r="AO288" s="234"/>
      <c r="AP288" s="234"/>
      <c r="AQ288" s="234"/>
      <c r="AR288" s="234"/>
      <c r="AS288" s="234"/>
      <c r="AT288" s="234"/>
      <c r="AU288" s="234"/>
      <c r="AV288" s="234"/>
      <c r="AW288" s="234"/>
      <c r="AX288" s="234"/>
      <c r="AY288" s="234"/>
      <c r="AZ288" s="234"/>
      <c r="BA288" s="234"/>
      <c r="BB288" s="234"/>
      <c r="BC288" s="234"/>
      <c r="BD288" s="234"/>
      <c r="BE288" s="234"/>
      <c r="BF288" s="234"/>
      <c r="BG288" s="234"/>
      <c r="BH288" s="234"/>
      <c r="BI288" s="234"/>
      <c r="BJ288" s="234"/>
      <c r="BK288" s="234"/>
      <c r="BL288" s="234"/>
      <c r="BM288" s="63"/>
    </row>
    <row r="289" spans="1:65">
      <c r="A289" s="35"/>
      <c r="B289" s="3" t="s">
        <v>86</v>
      </c>
      <c r="C289" s="33"/>
      <c r="D289" s="13">
        <v>2.3546899508600685E-2</v>
      </c>
      <c r="E289" s="13">
        <v>1.9364916731037105E-2</v>
      </c>
      <c r="F289" s="13">
        <v>4.1129758751770683E-2</v>
      </c>
      <c r="G289" s="13">
        <v>2.2112516161774974E-16</v>
      </c>
      <c r="H289" s="13">
        <v>3.4718869695089832E-2</v>
      </c>
      <c r="I289" s="13">
        <v>5.575525818270418E-2</v>
      </c>
      <c r="J289" s="13">
        <v>3.5677888778371469E-2</v>
      </c>
      <c r="K289" s="13">
        <v>1.5766897009948152E-2</v>
      </c>
      <c r="L289" s="13">
        <v>7.2043815964211083E-2</v>
      </c>
      <c r="M289" s="13">
        <v>8.8788242616456611E-2</v>
      </c>
      <c r="N289" s="166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2"/>
    </row>
    <row r="290" spans="1:65">
      <c r="A290" s="35"/>
      <c r="B290" s="3" t="s">
        <v>288</v>
      </c>
      <c r="C290" s="33"/>
      <c r="D290" s="13">
        <v>3.2363785333879402E-2</v>
      </c>
      <c r="E290" s="13">
        <v>5.3432434014162755E-2</v>
      </c>
      <c r="F290" s="13">
        <v>7.3447650260431985E-3</v>
      </c>
      <c r="G290" s="13">
        <v>-0.1309182419383158</v>
      </c>
      <c r="H290" s="13">
        <v>9.2936150289693931E-2</v>
      </c>
      <c r="I290" s="13">
        <v>-9.9315268917890775E-2</v>
      </c>
      <c r="J290" s="13">
        <v>0.43886229297126467</v>
      </c>
      <c r="K290" s="13">
        <v>8.6352197577105327E-2</v>
      </c>
      <c r="L290" s="13">
        <v>-0.1045824310879615</v>
      </c>
      <c r="M290" s="13">
        <v>4.0264528588985771E-2</v>
      </c>
      <c r="N290" s="166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2"/>
    </row>
    <row r="291" spans="1:65">
      <c r="A291" s="35"/>
      <c r="B291" s="53" t="s">
        <v>289</v>
      </c>
      <c r="C291" s="54"/>
      <c r="D291" s="52">
        <v>0.05</v>
      </c>
      <c r="E291" s="52">
        <v>0.22</v>
      </c>
      <c r="F291" s="52">
        <v>0.37</v>
      </c>
      <c r="G291" s="52">
        <v>2.11</v>
      </c>
      <c r="H291" s="52">
        <v>0.72</v>
      </c>
      <c r="I291" s="52">
        <v>1.71</v>
      </c>
      <c r="J291" s="52">
        <v>5.09</v>
      </c>
      <c r="K291" s="52">
        <v>0.63</v>
      </c>
      <c r="L291" s="52">
        <v>1.78</v>
      </c>
      <c r="M291" s="52">
        <v>0.05</v>
      </c>
      <c r="N291" s="166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2"/>
    </row>
    <row r="292" spans="1:65">
      <c r="B292" s="36"/>
      <c r="C292" s="20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BM292" s="62"/>
    </row>
    <row r="293" spans="1:65" ht="15">
      <c r="B293" s="37" t="s">
        <v>653</v>
      </c>
      <c r="BM293" s="32" t="s">
        <v>66</v>
      </c>
    </row>
    <row r="294" spans="1:65" ht="15">
      <c r="A294" s="28" t="s">
        <v>39</v>
      </c>
      <c r="B294" s="18" t="s">
        <v>115</v>
      </c>
      <c r="C294" s="15" t="s">
        <v>116</v>
      </c>
      <c r="D294" s="16" t="s">
        <v>243</v>
      </c>
      <c r="E294" s="17" t="s">
        <v>243</v>
      </c>
      <c r="F294" s="17" t="s">
        <v>243</v>
      </c>
      <c r="G294" s="17" t="s">
        <v>243</v>
      </c>
      <c r="H294" s="17" t="s">
        <v>243</v>
      </c>
      <c r="I294" s="17" t="s">
        <v>243</v>
      </c>
      <c r="J294" s="17" t="s">
        <v>243</v>
      </c>
      <c r="K294" s="17" t="s">
        <v>243</v>
      </c>
      <c r="L294" s="17" t="s">
        <v>243</v>
      </c>
      <c r="M294" s="17" t="s">
        <v>243</v>
      </c>
      <c r="N294" s="166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>
        <v>1</v>
      </c>
    </row>
    <row r="295" spans="1:65">
      <c r="A295" s="35"/>
      <c r="B295" s="19" t="s">
        <v>244</v>
      </c>
      <c r="C295" s="8" t="s">
        <v>244</v>
      </c>
      <c r="D295" s="164" t="s">
        <v>246</v>
      </c>
      <c r="E295" s="165" t="s">
        <v>249</v>
      </c>
      <c r="F295" s="165" t="s">
        <v>250</v>
      </c>
      <c r="G295" s="165" t="s">
        <v>256</v>
      </c>
      <c r="H295" s="165" t="s">
        <v>259</v>
      </c>
      <c r="I295" s="165" t="s">
        <v>260</v>
      </c>
      <c r="J295" s="165" t="s">
        <v>261</v>
      </c>
      <c r="K295" s="165" t="s">
        <v>268</v>
      </c>
      <c r="L295" s="165" t="s">
        <v>270</v>
      </c>
      <c r="M295" s="165" t="s">
        <v>271</v>
      </c>
      <c r="N295" s="166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 t="s">
        <v>3</v>
      </c>
    </row>
    <row r="296" spans="1:65">
      <c r="A296" s="35"/>
      <c r="B296" s="19"/>
      <c r="C296" s="8"/>
      <c r="D296" s="9" t="s">
        <v>337</v>
      </c>
      <c r="E296" s="10" t="s">
        <v>337</v>
      </c>
      <c r="F296" s="10" t="s">
        <v>338</v>
      </c>
      <c r="G296" s="10" t="s">
        <v>337</v>
      </c>
      <c r="H296" s="10" t="s">
        <v>337</v>
      </c>
      <c r="I296" s="10" t="s">
        <v>337</v>
      </c>
      <c r="J296" s="10" t="s">
        <v>337</v>
      </c>
      <c r="K296" s="10" t="s">
        <v>337</v>
      </c>
      <c r="L296" s="10" t="s">
        <v>338</v>
      </c>
      <c r="M296" s="10" t="s">
        <v>338</v>
      </c>
      <c r="N296" s="16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2</v>
      </c>
    </row>
    <row r="297" spans="1:65">
      <c r="A297" s="35"/>
      <c r="B297" s="19"/>
      <c r="C297" s="8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16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3</v>
      </c>
    </row>
    <row r="298" spans="1:65">
      <c r="A298" s="35"/>
      <c r="B298" s="18">
        <v>1</v>
      </c>
      <c r="C298" s="14">
        <v>1</v>
      </c>
      <c r="D298" s="22">
        <v>0.71</v>
      </c>
      <c r="E298" s="22">
        <v>0.65</v>
      </c>
      <c r="F298" s="168">
        <v>0.7</v>
      </c>
      <c r="G298" s="158">
        <v>0.7</v>
      </c>
      <c r="H298" s="23">
        <v>0.74</v>
      </c>
      <c r="I298" s="22">
        <v>0.77</v>
      </c>
      <c r="J298" s="23">
        <v>0.68376000000000003</v>
      </c>
      <c r="K298" s="22">
        <v>0.7</v>
      </c>
      <c r="L298" s="158">
        <v>0.8</v>
      </c>
      <c r="M298" s="22">
        <v>0.61</v>
      </c>
      <c r="N298" s="16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1</v>
      </c>
    </row>
    <row r="299" spans="1:65">
      <c r="A299" s="35"/>
      <c r="B299" s="19">
        <v>1</v>
      </c>
      <c r="C299" s="8">
        <v>2</v>
      </c>
      <c r="D299" s="10">
        <v>0.7</v>
      </c>
      <c r="E299" s="10">
        <v>0.65</v>
      </c>
      <c r="F299" s="161">
        <v>0.7</v>
      </c>
      <c r="G299" s="159">
        <v>0.7</v>
      </c>
      <c r="H299" s="25">
        <v>0.75</v>
      </c>
      <c r="I299" s="10">
        <v>0.76</v>
      </c>
      <c r="J299" s="25">
        <v>0.71987000000000001</v>
      </c>
      <c r="K299" s="10">
        <v>0.68</v>
      </c>
      <c r="L299" s="159">
        <v>0.5</v>
      </c>
      <c r="M299" s="10">
        <v>0.62</v>
      </c>
      <c r="N299" s="16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18</v>
      </c>
    </row>
    <row r="300" spans="1:65">
      <c r="A300" s="35"/>
      <c r="B300" s="19">
        <v>1</v>
      </c>
      <c r="C300" s="8">
        <v>3</v>
      </c>
      <c r="D300" s="10">
        <v>0.7</v>
      </c>
      <c r="E300" s="10">
        <v>0.65</v>
      </c>
      <c r="F300" s="161">
        <v>0.7</v>
      </c>
      <c r="G300" s="159">
        <v>0.7</v>
      </c>
      <c r="H300" s="25">
        <v>0.72</v>
      </c>
      <c r="I300" s="10">
        <v>0.72</v>
      </c>
      <c r="J300" s="25">
        <v>0.68618999999999997</v>
      </c>
      <c r="K300" s="25">
        <v>0.68</v>
      </c>
      <c r="L300" s="161">
        <v>0.7</v>
      </c>
      <c r="M300" s="11">
        <v>0.64</v>
      </c>
      <c r="N300" s="16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16</v>
      </c>
    </row>
    <row r="301" spans="1:65">
      <c r="A301" s="35"/>
      <c r="B301" s="19">
        <v>1</v>
      </c>
      <c r="C301" s="8">
        <v>4</v>
      </c>
      <c r="D301" s="10">
        <v>0.7</v>
      </c>
      <c r="E301" s="10">
        <v>0.7</v>
      </c>
      <c r="F301" s="161">
        <v>0.7</v>
      </c>
      <c r="G301" s="159">
        <v>0.7</v>
      </c>
      <c r="H301" s="25">
        <v>0.73</v>
      </c>
      <c r="I301" s="10">
        <v>0.71</v>
      </c>
      <c r="J301" s="25">
        <v>0.72672999999999999</v>
      </c>
      <c r="K301" s="25">
        <v>0.67</v>
      </c>
      <c r="L301" s="161">
        <v>0.8</v>
      </c>
      <c r="M301" s="11">
        <v>0.61</v>
      </c>
      <c r="N301" s="16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0.69885333333333333</v>
      </c>
    </row>
    <row r="302" spans="1:65">
      <c r="A302" s="35"/>
      <c r="B302" s="19">
        <v>1</v>
      </c>
      <c r="C302" s="8">
        <v>5</v>
      </c>
      <c r="D302" s="10">
        <v>0.73</v>
      </c>
      <c r="E302" s="10">
        <v>0.65</v>
      </c>
      <c r="F302" s="159">
        <v>0.7</v>
      </c>
      <c r="G302" s="159">
        <v>0.7</v>
      </c>
      <c r="H302" s="10">
        <v>0.73</v>
      </c>
      <c r="I302" s="10">
        <v>0.79</v>
      </c>
      <c r="J302" s="10">
        <v>0.70552999999999999</v>
      </c>
      <c r="K302" s="10">
        <v>0.69</v>
      </c>
      <c r="L302" s="159">
        <v>0.7</v>
      </c>
      <c r="M302" s="10">
        <v>0.65</v>
      </c>
      <c r="N302" s="16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54</v>
      </c>
    </row>
    <row r="303" spans="1:65">
      <c r="A303" s="35"/>
      <c r="B303" s="19">
        <v>1</v>
      </c>
      <c r="C303" s="8">
        <v>6</v>
      </c>
      <c r="D303" s="10">
        <v>0.73</v>
      </c>
      <c r="E303" s="10">
        <v>0.7</v>
      </c>
      <c r="F303" s="159">
        <v>0.6</v>
      </c>
      <c r="G303" s="159">
        <v>0.7</v>
      </c>
      <c r="H303" s="10">
        <v>0.74</v>
      </c>
      <c r="I303" s="10">
        <v>0.76</v>
      </c>
      <c r="J303" s="10">
        <v>0.71975999999999996</v>
      </c>
      <c r="K303" s="10">
        <v>0.71</v>
      </c>
      <c r="L303" s="159">
        <v>0.6</v>
      </c>
      <c r="M303" s="10">
        <v>0.66</v>
      </c>
      <c r="N303" s="16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2"/>
    </row>
    <row r="304" spans="1:65">
      <c r="A304" s="35"/>
      <c r="B304" s="20" t="s">
        <v>285</v>
      </c>
      <c r="C304" s="12"/>
      <c r="D304" s="26">
        <v>0.71166666666666656</v>
      </c>
      <c r="E304" s="26">
        <v>0.66666666666666663</v>
      </c>
      <c r="F304" s="26">
        <v>0.68333333333333324</v>
      </c>
      <c r="G304" s="26">
        <v>0.70000000000000007</v>
      </c>
      <c r="H304" s="26">
        <v>0.73499999999999999</v>
      </c>
      <c r="I304" s="26">
        <v>0.75166666666666659</v>
      </c>
      <c r="J304" s="26">
        <v>0.70697333333333334</v>
      </c>
      <c r="K304" s="26">
        <v>0.68833333333333335</v>
      </c>
      <c r="L304" s="26">
        <v>0.68333333333333324</v>
      </c>
      <c r="M304" s="26">
        <v>0.63166666666666671</v>
      </c>
      <c r="N304" s="16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2"/>
    </row>
    <row r="305" spans="1:65">
      <c r="A305" s="35"/>
      <c r="B305" s="3" t="s">
        <v>286</v>
      </c>
      <c r="C305" s="33"/>
      <c r="D305" s="11">
        <v>0.70499999999999996</v>
      </c>
      <c r="E305" s="11">
        <v>0.65</v>
      </c>
      <c r="F305" s="11">
        <v>0.7</v>
      </c>
      <c r="G305" s="11">
        <v>0.7</v>
      </c>
      <c r="H305" s="11">
        <v>0.73499999999999999</v>
      </c>
      <c r="I305" s="11">
        <v>0.76</v>
      </c>
      <c r="J305" s="11">
        <v>0.71264499999999997</v>
      </c>
      <c r="K305" s="11">
        <v>0.68500000000000005</v>
      </c>
      <c r="L305" s="11">
        <v>0.7</v>
      </c>
      <c r="M305" s="11">
        <v>0.63</v>
      </c>
      <c r="N305" s="166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2"/>
    </row>
    <row r="306" spans="1:65">
      <c r="A306" s="35"/>
      <c r="B306" s="3" t="s">
        <v>287</v>
      </c>
      <c r="C306" s="33"/>
      <c r="D306" s="27">
        <v>1.471960144387976E-2</v>
      </c>
      <c r="E306" s="27">
        <v>2.5819888974716078E-2</v>
      </c>
      <c r="F306" s="27">
        <v>4.0824829046386291E-2</v>
      </c>
      <c r="G306" s="27">
        <v>1.2161883888976234E-16</v>
      </c>
      <c r="H306" s="27">
        <v>1.0488088481701525E-2</v>
      </c>
      <c r="I306" s="27">
        <v>3.0605010483034774E-2</v>
      </c>
      <c r="J306" s="27">
        <v>1.8401291983626215E-2</v>
      </c>
      <c r="K306" s="27">
        <v>1.4719601443879704E-2</v>
      </c>
      <c r="L306" s="27">
        <v>0.11690451944500162</v>
      </c>
      <c r="M306" s="27">
        <v>2.1369760566432826E-2</v>
      </c>
      <c r="N306" s="233"/>
      <c r="O306" s="234"/>
      <c r="P306" s="234"/>
      <c r="Q306" s="234"/>
      <c r="R306" s="234"/>
      <c r="S306" s="234"/>
      <c r="T306" s="234"/>
      <c r="U306" s="234"/>
      <c r="V306" s="234"/>
      <c r="W306" s="234"/>
      <c r="X306" s="234"/>
      <c r="Y306" s="234"/>
      <c r="Z306" s="234"/>
      <c r="AA306" s="234"/>
      <c r="AB306" s="234"/>
      <c r="AC306" s="234"/>
      <c r="AD306" s="234"/>
      <c r="AE306" s="234"/>
      <c r="AF306" s="234"/>
      <c r="AG306" s="234"/>
      <c r="AH306" s="234"/>
      <c r="AI306" s="234"/>
      <c r="AJ306" s="234"/>
      <c r="AK306" s="234"/>
      <c r="AL306" s="234"/>
      <c r="AM306" s="234"/>
      <c r="AN306" s="234"/>
      <c r="AO306" s="234"/>
      <c r="AP306" s="234"/>
      <c r="AQ306" s="234"/>
      <c r="AR306" s="234"/>
      <c r="AS306" s="234"/>
      <c r="AT306" s="234"/>
      <c r="AU306" s="234"/>
      <c r="AV306" s="234"/>
      <c r="AW306" s="234"/>
      <c r="AX306" s="234"/>
      <c r="AY306" s="234"/>
      <c r="AZ306" s="234"/>
      <c r="BA306" s="234"/>
      <c r="BB306" s="234"/>
      <c r="BC306" s="234"/>
      <c r="BD306" s="234"/>
      <c r="BE306" s="234"/>
      <c r="BF306" s="234"/>
      <c r="BG306" s="234"/>
      <c r="BH306" s="234"/>
      <c r="BI306" s="234"/>
      <c r="BJ306" s="234"/>
      <c r="BK306" s="234"/>
      <c r="BL306" s="234"/>
      <c r="BM306" s="63"/>
    </row>
    <row r="307" spans="1:65">
      <c r="A307" s="35"/>
      <c r="B307" s="3" t="s">
        <v>86</v>
      </c>
      <c r="C307" s="33"/>
      <c r="D307" s="13">
        <v>2.068328071739545E-2</v>
      </c>
      <c r="E307" s="13">
        <v>3.872983346207412E-2</v>
      </c>
      <c r="F307" s="13">
        <v>5.9743652263004335E-2</v>
      </c>
      <c r="G307" s="13">
        <v>1.7374119841394619E-16</v>
      </c>
      <c r="H307" s="13">
        <v>1.4269508138369422E-2</v>
      </c>
      <c r="I307" s="13">
        <v>4.071620019915935E-2</v>
      </c>
      <c r="J307" s="13">
        <v>2.6028268841294649E-2</v>
      </c>
      <c r="K307" s="13">
        <v>2.1384408877307075E-2</v>
      </c>
      <c r="L307" s="13">
        <v>0.17107978455366094</v>
      </c>
      <c r="M307" s="13">
        <v>3.3830755514141678E-2</v>
      </c>
      <c r="N307" s="16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2"/>
    </row>
    <row r="308" spans="1:65">
      <c r="A308" s="35"/>
      <c r="B308" s="3" t="s">
        <v>288</v>
      </c>
      <c r="C308" s="33"/>
      <c r="D308" s="13">
        <v>1.8334796046857615E-2</v>
      </c>
      <c r="E308" s="13">
        <v>-4.6056397145800787E-2</v>
      </c>
      <c r="F308" s="13">
        <v>-2.2207807074445918E-2</v>
      </c>
      <c r="G308" s="13">
        <v>1.6407829969093957E-3</v>
      </c>
      <c r="H308" s="13">
        <v>5.1722822146754721E-2</v>
      </c>
      <c r="I308" s="13">
        <v>7.5571412218109479E-2</v>
      </c>
      <c r="J308" s="13">
        <v>1.161903308276413E-2</v>
      </c>
      <c r="K308" s="13">
        <v>-1.5053230053039268E-2</v>
      </c>
      <c r="L308" s="13">
        <v>-2.2207807074445918E-2</v>
      </c>
      <c r="M308" s="13">
        <v>-9.6138436295646112E-2</v>
      </c>
      <c r="N308" s="16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2"/>
    </row>
    <row r="309" spans="1:65">
      <c r="A309" s="35"/>
      <c r="B309" s="53" t="s">
        <v>289</v>
      </c>
      <c r="C309" s="54"/>
      <c r="D309" s="52">
        <v>0.11</v>
      </c>
      <c r="E309" s="52">
        <v>0.97</v>
      </c>
      <c r="F309" s="52" t="s">
        <v>290</v>
      </c>
      <c r="G309" s="52" t="s">
        <v>290</v>
      </c>
      <c r="H309" s="52">
        <v>0.67</v>
      </c>
      <c r="I309" s="52">
        <v>1.08</v>
      </c>
      <c r="J309" s="52">
        <v>0</v>
      </c>
      <c r="K309" s="52">
        <v>0.45</v>
      </c>
      <c r="L309" s="52" t="s">
        <v>290</v>
      </c>
      <c r="M309" s="52">
        <v>1.81</v>
      </c>
      <c r="N309" s="166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2"/>
    </row>
    <row r="310" spans="1:65">
      <c r="B310" s="36" t="s">
        <v>347</v>
      </c>
      <c r="C310" s="20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BM310" s="62"/>
    </row>
    <row r="311" spans="1:65">
      <c r="BM311" s="62"/>
    </row>
    <row r="312" spans="1:65" ht="15">
      <c r="B312" s="37" t="s">
        <v>654</v>
      </c>
      <c r="BM312" s="32" t="s">
        <v>66</v>
      </c>
    </row>
    <row r="313" spans="1:65" ht="15">
      <c r="A313" s="28" t="s">
        <v>52</v>
      </c>
      <c r="B313" s="18" t="s">
        <v>115</v>
      </c>
      <c r="C313" s="15" t="s">
        <v>116</v>
      </c>
      <c r="D313" s="16" t="s">
        <v>243</v>
      </c>
      <c r="E313" s="17" t="s">
        <v>243</v>
      </c>
      <c r="F313" s="17" t="s">
        <v>243</v>
      </c>
      <c r="G313" s="17" t="s">
        <v>243</v>
      </c>
      <c r="H313" s="17" t="s">
        <v>243</v>
      </c>
      <c r="I313" s="17" t="s">
        <v>243</v>
      </c>
      <c r="J313" s="17" t="s">
        <v>243</v>
      </c>
      <c r="K313" s="17" t="s">
        <v>243</v>
      </c>
      <c r="L313" s="17" t="s">
        <v>243</v>
      </c>
      <c r="M313" s="17" t="s">
        <v>243</v>
      </c>
      <c r="N313" s="17" t="s">
        <v>243</v>
      </c>
      <c r="O313" s="17" t="s">
        <v>243</v>
      </c>
      <c r="P313" s="17" t="s">
        <v>243</v>
      </c>
      <c r="Q313" s="17" t="s">
        <v>243</v>
      </c>
      <c r="R313" s="17" t="s">
        <v>243</v>
      </c>
      <c r="S313" s="17" t="s">
        <v>243</v>
      </c>
      <c r="T313" s="17" t="s">
        <v>243</v>
      </c>
      <c r="U313" s="17" t="s">
        <v>243</v>
      </c>
      <c r="V313" s="17" t="s">
        <v>243</v>
      </c>
      <c r="W313" s="17" t="s">
        <v>243</v>
      </c>
      <c r="X313" s="17" t="s">
        <v>243</v>
      </c>
      <c r="Y313" s="17" t="s">
        <v>243</v>
      </c>
      <c r="Z313" s="17" t="s">
        <v>243</v>
      </c>
      <c r="AA313" s="17" t="s">
        <v>243</v>
      </c>
      <c r="AB313" s="17" t="s">
        <v>243</v>
      </c>
      <c r="AC313" s="16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1</v>
      </c>
    </row>
    <row r="314" spans="1:65">
      <c r="A314" s="35"/>
      <c r="B314" s="19" t="s">
        <v>244</v>
      </c>
      <c r="C314" s="8" t="s">
        <v>244</v>
      </c>
      <c r="D314" s="164" t="s">
        <v>246</v>
      </c>
      <c r="E314" s="165" t="s">
        <v>248</v>
      </c>
      <c r="F314" s="165" t="s">
        <v>249</v>
      </c>
      <c r="G314" s="165" t="s">
        <v>250</v>
      </c>
      <c r="H314" s="165" t="s">
        <v>251</v>
      </c>
      <c r="I314" s="165" t="s">
        <v>254</v>
      </c>
      <c r="J314" s="165" t="s">
        <v>257</v>
      </c>
      <c r="K314" s="165" t="s">
        <v>258</v>
      </c>
      <c r="L314" s="165" t="s">
        <v>259</v>
      </c>
      <c r="M314" s="165" t="s">
        <v>260</v>
      </c>
      <c r="N314" s="165" t="s">
        <v>307</v>
      </c>
      <c r="O314" s="165" t="s">
        <v>263</v>
      </c>
      <c r="P314" s="165" t="s">
        <v>265</v>
      </c>
      <c r="Q314" s="165" t="s">
        <v>266</v>
      </c>
      <c r="R314" s="165" t="s">
        <v>267</v>
      </c>
      <c r="S314" s="165" t="s">
        <v>268</v>
      </c>
      <c r="T314" s="165" t="s">
        <v>269</v>
      </c>
      <c r="U314" s="165" t="s">
        <v>270</v>
      </c>
      <c r="V314" s="165" t="s">
        <v>271</v>
      </c>
      <c r="W314" s="165" t="s">
        <v>272</v>
      </c>
      <c r="X314" s="165" t="s">
        <v>273</v>
      </c>
      <c r="Y314" s="165" t="s">
        <v>274</v>
      </c>
      <c r="Z314" s="165" t="s">
        <v>275</v>
      </c>
      <c r="AA314" s="165" t="s">
        <v>276</v>
      </c>
      <c r="AB314" s="165" t="s">
        <v>277</v>
      </c>
      <c r="AC314" s="16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 t="s">
        <v>1</v>
      </c>
    </row>
    <row r="315" spans="1:65">
      <c r="A315" s="35"/>
      <c r="B315" s="19"/>
      <c r="C315" s="8"/>
      <c r="D315" s="9" t="s">
        <v>118</v>
      </c>
      <c r="E315" s="10" t="s">
        <v>118</v>
      </c>
      <c r="F315" s="10" t="s">
        <v>118</v>
      </c>
      <c r="G315" s="10" t="s">
        <v>338</v>
      </c>
      <c r="H315" s="10" t="s">
        <v>118</v>
      </c>
      <c r="I315" s="10" t="s">
        <v>337</v>
      </c>
      <c r="J315" s="10" t="s">
        <v>337</v>
      </c>
      <c r="K315" s="10" t="s">
        <v>338</v>
      </c>
      <c r="L315" s="10" t="s">
        <v>337</v>
      </c>
      <c r="M315" s="10" t="s">
        <v>118</v>
      </c>
      <c r="N315" s="10" t="s">
        <v>338</v>
      </c>
      <c r="O315" s="10" t="s">
        <v>337</v>
      </c>
      <c r="P315" s="10" t="s">
        <v>337</v>
      </c>
      <c r="Q315" s="10" t="s">
        <v>337</v>
      </c>
      <c r="R315" s="10" t="s">
        <v>337</v>
      </c>
      <c r="S315" s="10" t="s">
        <v>118</v>
      </c>
      <c r="T315" s="10" t="s">
        <v>118</v>
      </c>
      <c r="U315" s="10" t="s">
        <v>338</v>
      </c>
      <c r="V315" s="10" t="s">
        <v>338</v>
      </c>
      <c r="W315" s="10" t="s">
        <v>338</v>
      </c>
      <c r="X315" s="10" t="s">
        <v>337</v>
      </c>
      <c r="Y315" s="10" t="s">
        <v>338</v>
      </c>
      <c r="Z315" s="10" t="s">
        <v>118</v>
      </c>
      <c r="AA315" s="10" t="s">
        <v>338</v>
      </c>
      <c r="AB315" s="10" t="s">
        <v>338</v>
      </c>
      <c r="AC315" s="16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2</v>
      </c>
    </row>
    <row r="316" spans="1:65">
      <c r="A316" s="35"/>
      <c r="B316" s="19"/>
      <c r="C316" s="8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16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3</v>
      </c>
    </row>
    <row r="317" spans="1:65">
      <c r="A317" s="35"/>
      <c r="B317" s="18">
        <v>1</v>
      </c>
      <c r="C317" s="14">
        <v>1</v>
      </c>
      <c r="D317" s="22">
        <v>2.52</v>
      </c>
      <c r="E317" s="22">
        <v>2.4500000000000002</v>
      </c>
      <c r="F317" s="23">
        <v>2.48</v>
      </c>
      <c r="G317" s="22">
        <v>2.4695</v>
      </c>
      <c r="H317" s="23">
        <v>2.38</v>
      </c>
      <c r="I317" s="22">
        <v>2.4824999999999999</v>
      </c>
      <c r="J317" s="23">
        <v>2.42</v>
      </c>
      <c r="K317" s="22">
        <v>2.41</v>
      </c>
      <c r="L317" s="22">
        <v>2.2450000000000001</v>
      </c>
      <c r="M317" s="22">
        <v>2.42</v>
      </c>
      <c r="N317" s="22">
        <v>2.5461</v>
      </c>
      <c r="O317" s="22">
        <v>2.4</v>
      </c>
      <c r="P317" s="22">
        <v>2.36</v>
      </c>
      <c r="Q317" s="22">
        <v>2.2400000000000002</v>
      </c>
      <c r="R317" s="22">
        <v>2.25</v>
      </c>
      <c r="S317" s="22">
        <v>2.39</v>
      </c>
      <c r="T317" s="22">
        <v>2.4300000000000002</v>
      </c>
      <c r="U317" s="22">
        <v>2.37</v>
      </c>
      <c r="V317" s="22">
        <v>2.1800000000000002</v>
      </c>
      <c r="W317" s="22">
        <v>2.33</v>
      </c>
      <c r="X317" s="22">
        <v>2.3561999999999999</v>
      </c>
      <c r="Y317" s="22">
        <v>2.35</v>
      </c>
      <c r="Z317" s="22">
        <v>2.41</v>
      </c>
      <c r="AA317" s="157">
        <v>2.0701000000000001</v>
      </c>
      <c r="AB317" s="22">
        <v>2.4</v>
      </c>
      <c r="AC317" s="16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1</v>
      </c>
    </row>
    <row r="318" spans="1:65">
      <c r="A318" s="35"/>
      <c r="B318" s="19">
        <v>1</v>
      </c>
      <c r="C318" s="8">
        <v>2</v>
      </c>
      <c r="D318" s="10">
        <v>2.5</v>
      </c>
      <c r="E318" s="10">
        <v>2.46</v>
      </c>
      <c r="F318" s="25">
        <v>2.44</v>
      </c>
      <c r="G318" s="10">
        <v>2.4729999999999999</v>
      </c>
      <c r="H318" s="25">
        <v>2.36</v>
      </c>
      <c r="I318" s="10">
        <v>2.484</v>
      </c>
      <c r="J318" s="25">
        <v>2.36</v>
      </c>
      <c r="K318" s="10">
        <v>2.39</v>
      </c>
      <c r="L318" s="10">
        <v>2.2450000000000001</v>
      </c>
      <c r="M318" s="10">
        <v>2.42</v>
      </c>
      <c r="N318" s="10">
        <v>2.5245949999999997</v>
      </c>
      <c r="O318" s="10">
        <v>2.41</v>
      </c>
      <c r="P318" s="10">
        <v>2.37</v>
      </c>
      <c r="Q318" s="10">
        <v>2.38</v>
      </c>
      <c r="R318" s="10">
        <v>2.23</v>
      </c>
      <c r="S318" s="10">
        <v>2.39</v>
      </c>
      <c r="T318" s="10">
        <v>2.46</v>
      </c>
      <c r="U318" s="10">
        <v>2.41</v>
      </c>
      <c r="V318" s="10">
        <v>2.21</v>
      </c>
      <c r="W318" s="10">
        <v>2.34</v>
      </c>
      <c r="X318" s="10">
        <v>2.4056999999999999</v>
      </c>
      <c r="Y318" s="10">
        <v>2.34</v>
      </c>
      <c r="Z318" s="10">
        <v>2.44</v>
      </c>
      <c r="AA318" s="10">
        <v>2.3988999999999998</v>
      </c>
      <c r="AB318" s="10">
        <v>2.41</v>
      </c>
      <c r="AC318" s="16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 t="e">
        <v>#N/A</v>
      </c>
    </row>
    <row r="319" spans="1:65">
      <c r="A319" s="35"/>
      <c r="B319" s="19">
        <v>1</v>
      </c>
      <c r="C319" s="8">
        <v>3</v>
      </c>
      <c r="D319" s="10">
        <v>2.5</v>
      </c>
      <c r="E319" s="10">
        <v>2.46</v>
      </c>
      <c r="F319" s="25">
        <v>2.48</v>
      </c>
      <c r="G319" s="10">
        <v>2.4410000000000003</v>
      </c>
      <c r="H319" s="25">
        <v>2.35</v>
      </c>
      <c r="I319" s="10">
        <v>2.4638</v>
      </c>
      <c r="J319" s="25">
        <v>2.4</v>
      </c>
      <c r="K319" s="25">
        <v>2.4900000000000002</v>
      </c>
      <c r="L319" s="11">
        <v>2.2170000000000001</v>
      </c>
      <c r="M319" s="11">
        <v>2.46</v>
      </c>
      <c r="N319" s="11">
        <v>2.5735275</v>
      </c>
      <c r="O319" s="11">
        <v>2.41</v>
      </c>
      <c r="P319" s="11">
        <v>2.34</v>
      </c>
      <c r="Q319" s="11">
        <v>2.2599999999999998</v>
      </c>
      <c r="R319" s="11">
        <v>2.27</v>
      </c>
      <c r="S319" s="11">
        <v>2.41</v>
      </c>
      <c r="T319" s="11">
        <v>2.4700000000000002</v>
      </c>
      <c r="U319" s="11">
        <v>2.42</v>
      </c>
      <c r="V319" s="11">
        <v>2.2799999999999998</v>
      </c>
      <c r="W319" s="11">
        <v>2.36</v>
      </c>
      <c r="X319" s="11">
        <v>2.4156</v>
      </c>
      <c r="Y319" s="11">
        <v>2.33</v>
      </c>
      <c r="Z319" s="11">
        <v>2.37</v>
      </c>
      <c r="AA319" s="11">
        <v>2.4308000000000001</v>
      </c>
      <c r="AB319" s="11">
        <v>2.48</v>
      </c>
      <c r="AC319" s="16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2">
        <v>16</v>
      </c>
    </row>
    <row r="320" spans="1:65">
      <c r="A320" s="35"/>
      <c r="B320" s="19">
        <v>1</v>
      </c>
      <c r="C320" s="8">
        <v>4</v>
      </c>
      <c r="D320" s="10">
        <v>2.52</v>
      </c>
      <c r="E320" s="10">
        <v>2.46</v>
      </c>
      <c r="F320" s="25">
        <v>2.4300000000000002</v>
      </c>
      <c r="G320" s="10">
        <v>2.4504999999999999</v>
      </c>
      <c r="H320" s="25">
        <v>2.37</v>
      </c>
      <c r="I320" s="10">
        <v>2.4813000000000001</v>
      </c>
      <c r="J320" s="25">
        <v>2.42</v>
      </c>
      <c r="K320" s="25">
        <v>2.44</v>
      </c>
      <c r="L320" s="11">
        <v>2.2240000000000002</v>
      </c>
      <c r="M320" s="11">
        <v>2.48</v>
      </c>
      <c r="N320" s="11">
        <v>2.5746775</v>
      </c>
      <c r="O320" s="11">
        <v>2.42</v>
      </c>
      <c r="P320" s="11">
        <v>2.2999999999999998</v>
      </c>
      <c r="Q320" s="11">
        <v>2.2000000000000002</v>
      </c>
      <c r="R320" s="11">
        <v>2.2799999999999998</v>
      </c>
      <c r="S320" s="11">
        <v>2.4700000000000002</v>
      </c>
      <c r="T320" s="11">
        <v>2.44</v>
      </c>
      <c r="U320" s="11">
        <v>2.44</v>
      </c>
      <c r="V320" s="11">
        <v>2.14</v>
      </c>
      <c r="W320" s="11">
        <v>2.36</v>
      </c>
      <c r="X320" s="11">
        <v>2.5937999999999999</v>
      </c>
      <c r="Y320" s="11">
        <v>2.35</v>
      </c>
      <c r="Z320" s="11">
        <v>2.31</v>
      </c>
      <c r="AA320" s="11">
        <v>2.4452000000000003</v>
      </c>
      <c r="AB320" s="11">
        <v>2.4700000000000002</v>
      </c>
      <c r="AC320" s="16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2">
        <v>2.3992229613625238</v>
      </c>
    </row>
    <row r="321" spans="1:65">
      <c r="A321" s="35"/>
      <c r="B321" s="19">
        <v>1</v>
      </c>
      <c r="C321" s="8">
        <v>5</v>
      </c>
      <c r="D321" s="10">
        <v>2.5099999999999998</v>
      </c>
      <c r="E321" s="10">
        <v>2.5099999999999998</v>
      </c>
      <c r="F321" s="10">
        <v>2.46</v>
      </c>
      <c r="G321" s="10">
        <v>2.4635000000000002</v>
      </c>
      <c r="H321" s="10">
        <v>2.36</v>
      </c>
      <c r="I321" s="10">
        <v>2.4748000000000001</v>
      </c>
      <c r="J321" s="10">
        <v>2.37</v>
      </c>
      <c r="K321" s="10">
        <v>2.5</v>
      </c>
      <c r="L321" s="10">
        <v>2.266</v>
      </c>
      <c r="M321" s="10">
        <v>2.4700000000000002</v>
      </c>
      <c r="N321" s="10">
        <v>2.5625449999999996</v>
      </c>
      <c r="O321" s="10">
        <v>2.38</v>
      </c>
      <c r="P321" s="10">
        <v>2.2999999999999998</v>
      </c>
      <c r="Q321" s="10">
        <v>2.38</v>
      </c>
      <c r="R321" s="10">
        <v>2.2599999999999998</v>
      </c>
      <c r="S321" s="10">
        <v>2.44</v>
      </c>
      <c r="T321" s="10">
        <v>2.37</v>
      </c>
      <c r="U321" s="10">
        <v>2.42</v>
      </c>
      <c r="V321" s="10">
        <v>2.2799999999999998</v>
      </c>
      <c r="W321" s="10">
        <v>2.33</v>
      </c>
      <c r="X321" s="10">
        <v>2.4354</v>
      </c>
      <c r="Y321" s="10">
        <v>2.3199999999999998</v>
      </c>
      <c r="Z321" s="10">
        <v>2.33</v>
      </c>
      <c r="AA321" s="10">
        <v>2.4339</v>
      </c>
      <c r="AB321" s="10">
        <v>2.48</v>
      </c>
      <c r="AC321" s="16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2">
        <v>55</v>
      </c>
    </row>
    <row r="322" spans="1:65">
      <c r="A322" s="35"/>
      <c r="B322" s="19">
        <v>1</v>
      </c>
      <c r="C322" s="8">
        <v>6</v>
      </c>
      <c r="D322" s="10">
        <v>2.5099999999999998</v>
      </c>
      <c r="E322" s="10">
        <v>2.5099999999999998</v>
      </c>
      <c r="F322" s="10">
        <v>2.4300000000000002</v>
      </c>
      <c r="G322" s="10">
        <v>2.4535</v>
      </c>
      <c r="H322" s="10">
        <v>2.36</v>
      </c>
      <c r="I322" s="10">
        <v>2.4567999999999999</v>
      </c>
      <c r="J322" s="10">
        <v>2.4</v>
      </c>
      <c r="K322" s="10">
        <v>2.4700000000000002</v>
      </c>
      <c r="L322" s="10">
        <v>2.2519999999999998</v>
      </c>
      <c r="M322" s="10">
        <v>2.5499999999999998</v>
      </c>
      <c r="N322" s="10">
        <v>2.5492049999999997</v>
      </c>
      <c r="O322" s="10">
        <v>2.38</v>
      </c>
      <c r="P322" s="10">
        <v>2.29</v>
      </c>
      <c r="Q322" s="10">
        <v>2.27</v>
      </c>
      <c r="R322" s="10">
        <v>2.2999999999999998</v>
      </c>
      <c r="S322" s="10">
        <v>2.4900000000000002</v>
      </c>
      <c r="T322" s="10">
        <v>2.44</v>
      </c>
      <c r="U322" s="10">
        <v>2.35</v>
      </c>
      <c r="V322" s="10">
        <v>2.4500000000000002</v>
      </c>
      <c r="W322" s="10">
        <v>2.29</v>
      </c>
      <c r="X322" s="10">
        <v>2.3165999999999998</v>
      </c>
      <c r="Y322" s="10">
        <v>2.33</v>
      </c>
      <c r="Z322" s="10">
        <v>2.4</v>
      </c>
      <c r="AA322" s="10">
        <v>2.3452999999999999</v>
      </c>
      <c r="AB322" s="10">
        <v>2.48</v>
      </c>
      <c r="AC322" s="16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2"/>
    </row>
    <row r="323" spans="1:65">
      <c r="A323" s="35"/>
      <c r="B323" s="20" t="s">
        <v>285</v>
      </c>
      <c r="C323" s="12"/>
      <c r="D323" s="26">
        <v>2.5099999999999998</v>
      </c>
      <c r="E323" s="26">
        <v>2.4750000000000001</v>
      </c>
      <c r="F323" s="26">
        <v>2.4533333333333331</v>
      </c>
      <c r="G323" s="26">
        <v>2.4584999999999999</v>
      </c>
      <c r="H323" s="26">
        <v>2.3633333333333333</v>
      </c>
      <c r="I323" s="26">
        <v>2.4738666666666664</v>
      </c>
      <c r="J323" s="26">
        <v>2.395</v>
      </c>
      <c r="K323" s="26">
        <v>2.4500000000000002</v>
      </c>
      <c r="L323" s="26">
        <v>2.2415000000000003</v>
      </c>
      <c r="M323" s="26">
        <v>2.4666666666666668</v>
      </c>
      <c r="N323" s="26">
        <v>2.5551083333333331</v>
      </c>
      <c r="O323" s="26">
        <v>2.4</v>
      </c>
      <c r="P323" s="26">
        <v>2.3266666666666667</v>
      </c>
      <c r="Q323" s="26">
        <v>2.2883333333333336</v>
      </c>
      <c r="R323" s="26">
        <v>2.2650000000000001</v>
      </c>
      <c r="S323" s="26">
        <v>2.4316666666666666</v>
      </c>
      <c r="T323" s="26">
        <v>2.4350000000000001</v>
      </c>
      <c r="U323" s="26">
        <v>2.4016666666666668</v>
      </c>
      <c r="V323" s="26">
        <v>2.2566666666666664</v>
      </c>
      <c r="W323" s="26">
        <v>2.3349999999999995</v>
      </c>
      <c r="X323" s="26">
        <v>2.42055</v>
      </c>
      <c r="Y323" s="26">
        <v>2.3366666666666664</v>
      </c>
      <c r="Z323" s="26">
        <v>2.3766666666666665</v>
      </c>
      <c r="AA323" s="26">
        <v>2.3540333333333332</v>
      </c>
      <c r="AB323" s="26">
        <v>2.4533333333333336</v>
      </c>
      <c r="AC323" s="16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2"/>
    </row>
    <row r="324" spans="1:65">
      <c r="A324" s="35"/>
      <c r="B324" s="3" t="s">
        <v>286</v>
      </c>
      <c r="C324" s="33"/>
      <c r="D324" s="11">
        <v>2.5099999999999998</v>
      </c>
      <c r="E324" s="11">
        <v>2.46</v>
      </c>
      <c r="F324" s="11">
        <v>2.4500000000000002</v>
      </c>
      <c r="G324" s="11">
        <v>2.4584999999999999</v>
      </c>
      <c r="H324" s="11">
        <v>2.36</v>
      </c>
      <c r="I324" s="11">
        <v>2.4780500000000001</v>
      </c>
      <c r="J324" s="11">
        <v>2.4</v>
      </c>
      <c r="K324" s="11">
        <v>2.4550000000000001</v>
      </c>
      <c r="L324" s="11">
        <v>2.2450000000000001</v>
      </c>
      <c r="M324" s="11">
        <v>2.4649999999999999</v>
      </c>
      <c r="N324" s="11">
        <v>2.5558749999999995</v>
      </c>
      <c r="O324" s="11">
        <v>2.4050000000000002</v>
      </c>
      <c r="P324" s="11">
        <v>2.3199999999999998</v>
      </c>
      <c r="Q324" s="11">
        <v>2.2649999999999997</v>
      </c>
      <c r="R324" s="11">
        <v>2.2649999999999997</v>
      </c>
      <c r="S324" s="11">
        <v>2.4249999999999998</v>
      </c>
      <c r="T324" s="11">
        <v>2.44</v>
      </c>
      <c r="U324" s="11">
        <v>2.415</v>
      </c>
      <c r="V324" s="11">
        <v>2.2450000000000001</v>
      </c>
      <c r="W324" s="11">
        <v>2.335</v>
      </c>
      <c r="X324" s="11">
        <v>2.41065</v>
      </c>
      <c r="Y324" s="11">
        <v>2.335</v>
      </c>
      <c r="Z324" s="11">
        <v>2.3849999999999998</v>
      </c>
      <c r="AA324" s="11">
        <v>2.4148499999999999</v>
      </c>
      <c r="AB324" s="11">
        <v>2.4750000000000001</v>
      </c>
      <c r="AC324" s="16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2"/>
    </row>
    <row r="325" spans="1:65">
      <c r="A325" s="35"/>
      <c r="B325" s="3" t="s">
        <v>287</v>
      </c>
      <c r="C325" s="33"/>
      <c r="D325" s="27">
        <v>8.9442719099991665E-3</v>
      </c>
      <c r="E325" s="27">
        <v>2.7386127875258175E-2</v>
      </c>
      <c r="F325" s="27">
        <v>2.3380903889000174E-2</v>
      </c>
      <c r="G325" s="27">
        <v>1.2259690045021455E-2</v>
      </c>
      <c r="H325" s="27">
        <v>1.0327955589886426E-2</v>
      </c>
      <c r="I325" s="27">
        <v>1.1188863510949961E-2</v>
      </c>
      <c r="J325" s="27">
        <v>2.5099800796022247E-2</v>
      </c>
      <c r="K325" s="27">
        <v>4.4271887242357311E-2</v>
      </c>
      <c r="L325" s="27">
        <v>1.8119050747762624E-2</v>
      </c>
      <c r="M325" s="27">
        <v>4.8027769744874306E-2</v>
      </c>
      <c r="N325" s="27">
        <v>1.9102800427337065E-2</v>
      </c>
      <c r="O325" s="27">
        <v>1.6733200530681579E-2</v>
      </c>
      <c r="P325" s="27">
        <v>3.4448028487370205E-2</v>
      </c>
      <c r="Q325" s="27">
        <v>7.4944423853056941E-2</v>
      </c>
      <c r="R325" s="27">
        <v>2.428991560298218E-2</v>
      </c>
      <c r="S325" s="27">
        <v>4.2150523919242913E-2</v>
      </c>
      <c r="T325" s="27">
        <v>3.5071355833500351E-2</v>
      </c>
      <c r="U325" s="27">
        <v>3.4302575219167762E-2</v>
      </c>
      <c r="V325" s="27">
        <v>0.10966616007988365</v>
      </c>
      <c r="W325" s="27">
        <v>2.58843582110895E-2</v>
      </c>
      <c r="X325" s="27">
        <v>9.5318030823134434E-2</v>
      </c>
      <c r="Y325" s="27">
        <v>1.2110601416390027E-2</v>
      </c>
      <c r="Z325" s="27">
        <v>4.9665548085837764E-2</v>
      </c>
      <c r="AA325" s="27">
        <v>0.14372932431020008</v>
      </c>
      <c r="AB325" s="27">
        <v>3.7771241264574124E-2</v>
      </c>
      <c r="AC325" s="233"/>
      <c r="AD325" s="234"/>
      <c r="AE325" s="234"/>
      <c r="AF325" s="234"/>
      <c r="AG325" s="234"/>
      <c r="AH325" s="234"/>
      <c r="AI325" s="234"/>
      <c r="AJ325" s="234"/>
      <c r="AK325" s="234"/>
      <c r="AL325" s="234"/>
      <c r="AM325" s="234"/>
      <c r="AN325" s="234"/>
      <c r="AO325" s="234"/>
      <c r="AP325" s="234"/>
      <c r="AQ325" s="234"/>
      <c r="AR325" s="234"/>
      <c r="AS325" s="234"/>
      <c r="AT325" s="234"/>
      <c r="AU325" s="234"/>
      <c r="AV325" s="234"/>
      <c r="AW325" s="234"/>
      <c r="AX325" s="234"/>
      <c r="AY325" s="234"/>
      <c r="AZ325" s="234"/>
      <c r="BA325" s="234"/>
      <c r="BB325" s="234"/>
      <c r="BC325" s="234"/>
      <c r="BD325" s="234"/>
      <c r="BE325" s="234"/>
      <c r="BF325" s="234"/>
      <c r="BG325" s="234"/>
      <c r="BH325" s="234"/>
      <c r="BI325" s="234"/>
      <c r="BJ325" s="234"/>
      <c r="BK325" s="234"/>
      <c r="BL325" s="234"/>
      <c r="BM325" s="63"/>
    </row>
    <row r="326" spans="1:65">
      <c r="A326" s="35"/>
      <c r="B326" s="3" t="s">
        <v>86</v>
      </c>
      <c r="C326" s="33"/>
      <c r="D326" s="13">
        <v>3.5634549442227757E-3</v>
      </c>
      <c r="E326" s="13">
        <v>1.1065102171821484E-2</v>
      </c>
      <c r="F326" s="13">
        <v>9.5302597373642019E-3</v>
      </c>
      <c r="G326" s="13">
        <v>4.9866544824166996E-3</v>
      </c>
      <c r="H326" s="13">
        <v>4.370079939303142E-3</v>
      </c>
      <c r="I326" s="13">
        <v>4.522823991167658E-3</v>
      </c>
      <c r="J326" s="13">
        <v>1.0480083839675259E-2</v>
      </c>
      <c r="K326" s="13">
        <v>1.8070158058105024E-2</v>
      </c>
      <c r="L326" s="13">
        <v>8.0834489171370157E-3</v>
      </c>
      <c r="M326" s="13">
        <v>1.947071746413823E-2</v>
      </c>
      <c r="N326" s="13">
        <v>7.4763172183842435E-3</v>
      </c>
      <c r="O326" s="13">
        <v>6.9721668877839914E-3</v>
      </c>
      <c r="P326" s="13">
        <v>1.4805742902881176E-2</v>
      </c>
      <c r="Q326" s="13">
        <v>3.2750658639354814E-2</v>
      </c>
      <c r="R326" s="13">
        <v>1.0724024548778004E-2</v>
      </c>
      <c r="S326" s="13">
        <v>1.733400572415747E-2</v>
      </c>
      <c r="T326" s="13">
        <v>1.4403020876180842E-2</v>
      </c>
      <c r="U326" s="13">
        <v>1.4282821048924813E-2</v>
      </c>
      <c r="V326" s="13">
        <v>4.8596525884734267E-2</v>
      </c>
      <c r="W326" s="13">
        <v>1.1085378248860602E-2</v>
      </c>
      <c r="X326" s="13">
        <v>3.9378666345720778E-2</v>
      </c>
      <c r="Y326" s="13">
        <v>5.1828536732054327E-3</v>
      </c>
      <c r="Z326" s="13">
        <v>2.0897145057154742E-2</v>
      </c>
      <c r="AA326" s="13">
        <v>6.1056622382945618E-2</v>
      </c>
      <c r="AB326" s="13">
        <v>1.5395886385016625E-2</v>
      </c>
      <c r="AC326" s="16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2"/>
    </row>
    <row r="327" spans="1:65">
      <c r="A327" s="35"/>
      <c r="B327" s="3" t="s">
        <v>288</v>
      </c>
      <c r="C327" s="33"/>
      <c r="D327" s="13">
        <v>4.6172048376264874E-2</v>
      </c>
      <c r="E327" s="13">
        <v>3.1583991924803101E-2</v>
      </c>
      <c r="F327" s="13">
        <v>2.2553290311993379E-2</v>
      </c>
      <c r="G327" s="13">
        <v>2.4706765311971024E-2</v>
      </c>
      <c r="H327" s="13">
        <v>-1.4958854848908576E-2</v>
      </c>
      <c r="I327" s="13">
        <v>3.1111616763517702E-2</v>
      </c>
      <c r="J327" s="13">
        <v>-1.7601371071096494E-3</v>
      </c>
      <c r="K327" s="13">
        <v>2.1163951602330533E-2</v>
      </c>
      <c r="L327" s="13">
        <v>-6.5739184687092278E-2</v>
      </c>
      <c r="M327" s="13">
        <v>2.8110645150645652E-2</v>
      </c>
      <c r="N327" s="13">
        <v>6.4973274464779962E-2</v>
      </c>
      <c r="O327" s="13">
        <v>3.2387095738473093E-4</v>
      </c>
      <c r="P327" s="13">
        <v>-3.0241580655201883E-2</v>
      </c>
      <c r="Q327" s="13">
        <v>-4.6218975816326724E-2</v>
      </c>
      <c r="R327" s="13">
        <v>-5.594434678396798E-2</v>
      </c>
      <c r="S327" s="13">
        <v>1.3522588699183657E-2</v>
      </c>
      <c r="T327" s="13">
        <v>1.4911927408846726E-2</v>
      </c>
      <c r="U327" s="13">
        <v>1.0185403122164871E-3</v>
      </c>
      <c r="V327" s="13">
        <v>-5.9417693558125761E-2</v>
      </c>
      <c r="W327" s="13">
        <v>-2.6768233881044545E-2</v>
      </c>
      <c r="X327" s="13">
        <v>8.8891441024574469E-3</v>
      </c>
      <c r="Y327" s="13">
        <v>-2.60735645262129E-2</v>
      </c>
      <c r="Z327" s="13">
        <v>-9.4015000102564139E-3</v>
      </c>
      <c r="AA327" s="13">
        <v>-1.8835109848868492E-2</v>
      </c>
      <c r="AB327" s="13">
        <v>2.2553290311993601E-2</v>
      </c>
      <c r="AC327" s="16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2"/>
    </row>
    <row r="328" spans="1:65">
      <c r="A328" s="35"/>
      <c r="B328" s="53" t="s">
        <v>289</v>
      </c>
      <c r="C328" s="54"/>
      <c r="D328" s="52">
        <v>1.29</v>
      </c>
      <c r="E328" s="52">
        <v>0.87</v>
      </c>
      <c r="F328" s="52">
        <v>0.61</v>
      </c>
      <c r="G328" s="52">
        <v>0.67</v>
      </c>
      <c r="H328" s="52">
        <v>0.45</v>
      </c>
      <c r="I328" s="52">
        <v>0.86</v>
      </c>
      <c r="J328" s="52">
        <v>0.08</v>
      </c>
      <c r="K328" s="52">
        <v>0.56999999999999995</v>
      </c>
      <c r="L328" s="52">
        <v>1.9</v>
      </c>
      <c r="M328" s="52">
        <v>0.77</v>
      </c>
      <c r="N328" s="52">
        <v>1.82</v>
      </c>
      <c r="O328" s="52">
        <v>0.02</v>
      </c>
      <c r="P328" s="52">
        <v>0.89</v>
      </c>
      <c r="Q328" s="52">
        <v>1.34</v>
      </c>
      <c r="R328" s="52">
        <v>1.62</v>
      </c>
      <c r="S328" s="52">
        <v>0.36</v>
      </c>
      <c r="T328" s="52">
        <v>0.4</v>
      </c>
      <c r="U328" s="52">
        <v>0</v>
      </c>
      <c r="V328" s="52">
        <v>1.72</v>
      </c>
      <c r="W328" s="52">
        <v>0.79</v>
      </c>
      <c r="X328" s="52">
        <v>0.22</v>
      </c>
      <c r="Y328" s="52">
        <v>0.77</v>
      </c>
      <c r="Z328" s="52">
        <v>0.3</v>
      </c>
      <c r="AA328" s="52">
        <v>0.56999999999999995</v>
      </c>
      <c r="AB328" s="52">
        <v>0.61</v>
      </c>
      <c r="AC328" s="16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2"/>
    </row>
    <row r="329" spans="1:65">
      <c r="B329" s="36"/>
      <c r="C329" s="20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BM329" s="62"/>
    </row>
    <row r="330" spans="1:65" ht="15">
      <c r="B330" s="37" t="s">
        <v>655</v>
      </c>
      <c r="BM330" s="32" t="s">
        <v>66</v>
      </c>
    </row>
    <row r="331" spans="1:65" ht="15">
      <c r="A331" s="28" t="s">
        <v>42</v>
      </c>
      <c r="B331" s="18" t="s">
        <v>115</v>
      </c>
      <c r="C331" s="15" t="s">
        <v>116</v>
      </c>
      <c r="D331" s="16" t="s">
        <v>243</v>
      </c>
      <c r="E331" s="17" t="s">
        <v>243</v>
      </c>
      <c r="F331" s="17" t="s">
        <v>243</v>
      </c>
      <c r="G331" s="17" t="s">
        <v>243</v>
      </c>
      <c r="H331" s="17" t="s">
        <v>243</v>
      </c>
      <c r="I331" s="17" t="s">
        <v>243</v>
      </c>
      <c r="J331" s="17" t="s">
        <v>243</v>
      </c>
      <c r="K331" s="17" t="s">
        <v>243</v>
      </c>
      <c r="L331" s="17" t="s">
        <v>243</v>
      </c>
      <c r="M331" s="17" t="s">
        <v>243</v>
      </c>
      <c r="N331" s="17" t="s">
        <v>243</v>
      </c>
      <c r="O331" s="17" t="s">
        <v>243</v>
      </c>
      <c r="P331" s="17" t="s">
        <v>243</v>
      </c>
      <c r="Q331" s="17" t="s">
        <v>243</v>
      </c>
      <c r="R331" s="17" t="s">
        <v>243</v>
      </c>
      <c r="S331" s="17" t="s">
        <v>243</v>
      </c>
      <c r="T331" s="17" t="s">
        <v>243</v>
      </c>
      <c r="U331" s="17" t="s">
        <v>243</v>
      </c>
      <c r="V331" s="17" t="s">
        <v>243</v>
      </c>
      <c r="W331" s="17" t="s">
        <v>243</v>
      </c>
      <c r="X331" s="17" t="s">
        <v>243</v>
      </c>
      <c r="Y331" s="17" t="s">
        <v>243</v>
      </c>
      <c r="Z331" s="17" t="s">
        <v>243</v>
      </c>
      <c r="AA331" s="17" t="s">
        <v>243</v>
      </c>
      <c r="AB331" s="17" t="s">
        <v>243</v>
      </c>
      <c r="AC331" s="16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1</v>
      </c>
    </row>
    <row r="332" spans="1:65">
      <c r="A332" s="35"/>
      <c r="B332" s="19" t="s">
        <v>244</v>
      </c>
      <c r="C332" s="8" t="s">
        <v>244</v>
      </c>
      <c r="D332" s="164" t="s">
        <v>246</v>
      </c>
      <c r="E332" s="165" t="s">
        <v>248</v>
      </c>
      <c r="F332" s="165" t="s">
        <v>249</v>
      </c>
      <c r="G332" s="165" t="s">
        <v>250</v>
      </c>
      <c r="H332" s="165" t="s">
        <v>251</v>
      </c>
      <c r="I332" s="165" t="s">
        <v>254</v>
      </c>
      <c r="J332" s="165" t="s">
        <v>257</v>
      </c>
      <c r="K332" s="165" t="s">
        <v>258</v>
      </c>
      <c r="L332" s="165" t="s">
        <v>259</v>
      </c>
      <c r="M332" s="165" t="s">
        <v>260</v>
      </c>
      <c r="N332" s="165" t="s">
        <v>307</v>
      </c>
      <c r="O332" s="165" t="s">
        <v>261</v>
      </c>
      <c r="P332" s="165" t="s">
        <v>263</v>
      </c>
      <c r="Q332" s="165" t="s">
        <v>265</v>
      </c>
      <c r="R332" s="165" t="s">
        <v>266</v>
      </c>
      <c r="S332" s="165" t="s">
        <v>267</v>
      </c>
      <c r="T332" s="165" t="s">
        <v>268</v>
      </c>
      <c r="U332" s="165" t="s">
        <v>269</v>
      </c>
      <c r="V332" s="165" t="s">
        <v>270</v>
      </c>
      <c r="W332" s="165" t="s">
        <v>271</v>
      </c>
      <c r="X332" s="165" t="s">
        <v>272</v>
      </c>
      <c r="Y332" s="165" t="s">
        <v>274</v>
      </c>
      <c r="Z332" s="165" t="s">
        <v>275</v>
      </c>
      <c r="AA332" s="165" t="s">
        <v>276</v>
      </c>
      <c r="AB332" s="165" t="s">
        <v>277</v>
      </c>
      <c r="AC332" s="16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 t="s">
        <v>3</v>
      </c>
    </row>
    <row r="333" spans="1:65">
      <c r="A333" s="35"/>
      <c r="B333" s="19"/>
      <c r="C333" s="8"/>
      <c r="D333" s="9" t="s">
        <v>337</v>
      </c>
      <c r="E333" s="10" t="s">
        <v>118</v>
      </c>
      <c r="F333" s="10" t="s">
        <v>337</v>
      </c>
      <c r="G333" s="10" t="s">
        <v>338</v>
      </c>
      <c r="H333" s="10" t="s">
        <v>118</v>
      </c>
      <c r="I333" s="10" t="s">
        <v>337</v>
      </c>
      <c r="J333" s="10" t="s">
        <v>337</v>
      </c>
      <c r="K333" s="10" t="s">
        <v>337</v>
      </c>
      <c r="L333" s="10" t="s">
        <v>337</v>
      </c>
      <c r="M333" s="10" t="s">
        <v>337</v>
      </c>
      <c r="N333" s="10" t="s">
        <v>338</v>
      </c>
      <c r="O333" s="10" t="s">
        <v>337</v>
      </c>
      <c r="P333" s="10" t="s">
        <v>337</v>
      </c>
      <c r="Q333" s="10" t="s">
        <v>337</v>
      </c>
      <c r="R333" s="10" t="s">
        <v>337</v>
      </c>
      <c r="S333" s="10" t="s">
        <v>337</v>
      </c>
      <c r="T333" s="10" t="s">
        <v>337</v>
      </c>
      <c r="U333" s="10" t="s">
        <v>337</v>
      </c>
      <c r="V333" s="10" t="s">
        <v>338</v>
      </c>
      <c r="W333" s="10" t="s">
        <v>338</v>
      </c>
      <c r="X333" s="10" t="s">
        <v>338</v>
      </c>
      <c r="Y333" s="10" t="s">
        <v>338</v>
      </c>
      <c r="Z333" s="10" t="s">
        <v>337</v>
      </c>
      <c r="AA333" s="10" t="s">
        <v>338</v>
      </c>
      <c r="AB333" s="10" t="s">
        <v>338</v>
      </c>
      <c r="AC333" s="16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2</v>
      </c>
    </row>
    <row r="334" spans="1:65">
      <c r="A334" s="35"/>
      <c r="B334" s="19"/>
      <c r="C334" s="8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16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3</v>
      </c>
    </row>
    <row r="335" spans="1:65">
      <c r="A335" s="35"/>
      <c r="B335" s="18">
        <v>1</v>
      </c>
      <c r="C335" s="14">
        <v>1</v>
      </c>
      <c r="D335" s="22">
        <v>8.0500000000000007</v>
      </c>
      <c r="E335" s="22">
        <v>7.6</v>
      </c>
      <c r="F335" s="23">
        <v>7.8</v>
      </c>
      <c r="G335" s="158">
        <v>10</v>
      </c>
      <c r="H335" s="168">
        <v>9</v>
      </c>
      <c r="I335" s="158">
        <v>18.720400000000001</v>
      </c>
      <c r="J335" s="23">
        <v>7.7100000000000009</v>
      </c>
      <c r="K335" s="22">
        <v>8</v>
      </c>
      <c r="L335" s="22">
        <v>7.5</v>
      </c>
      <c r="M335" s="22">
        <v>8.1999999999999993</v>
      </c>
      <c r="N335" s="158">
        <v>10.988955970649791</v>
      </c>
      <c r="O335" s="22">
        <v>7.7604400000000009</v>
      </c>
      <c r="P335" s="22">
        <v>8.3000000000000007</v>
      </c>
      <c r="Q335" s="22">
        <v>7.9799999999999995</v>
      </c>
      <c r="R335" s="22">
        <v>7.32</v>
      </c>
      <c r="S335" s="22">
        <v>7.7000000000000011</v>
      </c>
      <c r="T335" s="22">
        <v>7.9</v>
      </c>
      <c r="U335" s="22">
        <v>8.06</v>
      </c>
      <c r="V335" s="22">
        <v>8.7100000000000009</v>
      </c>
      <c r="W335" s="158">
        <v>6.7</v>
      </c>
      <c r="X335" s="158">
        <v>9</v>
      </c>
      <c r="Y335" s="158">
        <v>9</v>
      </c>
      <c r="Z335" s="158">
        <v>8.9</v>
      </c>
      <c r="AA335" s="157">
        <v>4.37</v>
      </c>
      <c r="AB335" s="22">
        <v>7.5</v>
      </c>
      <c r="AC335" s="16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1</v>
      </c>
    </row>
    <row r="336" spans="1:65">
      <c r="A336" s="35"/>
      <c r="B336" s="19">
        <v>1</v>
      </c>
      <c r="C336" s="8">
        <v>2</v>
      </c>
      <c r="D336" s="10">
        <v>7.7700000000000005</v>
      </c>
      <c r="E336" s="10">
        <v>7.7000000000000011</v>
      </c>
      <c r="F336" s="25">
        <v>7.6</v>
      </c>
      <c r="G336" s="159">
        <v>10</v>
      </c>
      <c r="H336" s="161">
        <v>9</v>
      </c>
      <c r="I336" s="159">
        <v>19.148199999999999</v>
      </c>
      <c r="J336" s="25">
        <v>7.6599999999999993</v>
      </c>
      <c r="K336" s="10">
        <v>8.1</v>
      </c>
      <c r="L336" s="10">
        <v>7.3</v>
      </c>
      <c r="M336" s="10">
        <v>8.3000000000000007</v>
      </c>
      <c r="N336" s="159">
        <v>11.050628311848172</v>
      </c>
      <c r="O336" s="10">
        <v>7.8986099999999997</v>
      </c>
      <c r="P336" s="10">
        <v>7.95</v>
      </c>
      <c r="Q336" s="10">
        <v>8.07</v>
      </c>
      <c r="R336" s="10">
        <v>7.8199999999999994</v>
      </c>
      <c r="S336" s="10">
        <v>7.75</v>
      </c>
      <c r="T336" s="10">
        <v>7.85</v>
      </c>
      <c r="U336" s="10">
        <v>7.8600000000000012</v>
      </c>
      <c r="V336" s="10">
        <v>8.06</v>
      </c>
      <c r="W336" s="159">
        <v>6.7</v>
      </c>
      <c r="X336" s="159">
        <v>9</v>
      </c>
      <c r="Y336" s="159">
        <v>8</v>
      </c>
      <c r="Z336" s="159">
        <v>9.1999999999999993</v>
      </c>
      <c r="AA336" s="159">
        <v>6.81</v>
      </c>
      <c r="AB336" s="10">
        <v>7.6</v>
      </c>
      <c r="AC336" s="16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20</v>
      </c>
    </row>
    <row r="337" spans="1:65">
      <c r="A337" s="35"/>
      <c r="B337" s="19">
        <v>1</v>
      </c>
      <c r="C337" s="8">
        <v>3</v>
      </c>
      <c r="D337" s="10">
        <v>8.0299999999999994</v>
      </c>
      <c r="E337" s="10">
        <v>7.8</v>
      </c>
      <c r="F337" s="25">
        <v>8</v>
      </c>
      <c r="G337" s="159">
        <v>10</v>
      </c>
      <c r="H337" s="161">
        <v>9</v>
      </c>
      <c r="I337" s="159">
        <v>19.334299999999999</v>
      </c>
      <c r="J337" s="25">
        <v>7.62</v>
      </c>
      <c r="K337" s="25">
        <v>8.1999999999999993</v>
      </c>
      <c r="L337" s="11">
        <v>7.4</v>
      </c>
      <c r="M337" s="11">
        <v>8.1999999999999993</v>
      </c>
      <c r="N337" s="161">
        <v>11.049387079826765</v>
      </c>
      <c r="O337" s="11">
        <v>8.0042399999999994</v>
      </c>
      <c r="P337" s="11">
        <v>8.0500000000000007</v>
      </c>
      <c r="Q337" s="11">
        <v>7.8899999999999988</v>
      </c>
      <c r="R337" s="11">
        <v>7.54</v>
      </c>
      <c r="S337" s="11">
        <v>7.7700000000000005</v>
      </c>
      <c r="T337" s="11">
        <v>7.8600000000000012</v>
      </c>
      <c r="U337" s="11">
        <v>7.9300000000000006</v>
      </c>
      <c r="V337" s="11">
        <v>8.18</v>
      </c>
      <c r="W337" s="161">
        <v>6.8</v>
      </c>
      <c r="X337" s="161">
        <v>9</v>
      </c>
      <c r="Y337" s="161">
        <v>9</v>
      </c>
      <c r="Z337" s="161">
        <v>9</v>
      </c>
      <c r="AA337" s="161">
        <v>6.98</v>
      </c>
      <c r="AB337" s="11">
        <v>7.8</v>
      </c>
      <c r="AC337" s="16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>
        <v>16</v>
      </c>
    </row>
    <row r="338" spans="1:65">
      <c r="A338" s="35"/>
      <c r="B338" s="19">
        <v>1</v>
      </c>
      <c r="C338" s="8">
        <v>4</v>
      </c>
      <c r="D338" s="10">
        <v>8.02</v>
      </c>
      <c r="E338" s="10">
        <v>7.9</v>
      </c>
      <c r="F338" s="25">
        <v>8</v>
      </c>
      <c r="G338" s="159">
        <v>10</v>
      </c>
      <c r="H338" s="161">
        <v>9</v>
      </c>
      <c r="I338" s="159">
        <v>19.02</v>
      </c>
      <c r="J338" s="25">
        <v>7.78</v>
      </c>
      <c r="K338" s="25">
        <v>7.6</v>
      </c>
      <c r="L338" s="11">
        <v>7.4</v>
      </c>
      <c r="M338" s="11">
        <v>8.3000000000000007</v>
      </c>
      <c r="N338" s="161">
        <v>10.927814709303235</v>
      </c>
      <c r="O338" s="11">
        <v>7.8392600000000003</v>
      </c>
      <c r="P338" s="11">
        <v>8.36</v>
      </c>
      <c r="Q338" s="11">
        <v>8.07</v>
      </c>
      <c r="R338" s="11">
        <v>7.34</v>
      </c>
      <c r="S338" s="11">
        <v>7.7000000000000011</v>
      </c>
      <c r="T338" s="11">
        <v>8.11</v>
      </c>
      <c r="U338" s="11">
        <v>8</v>
      </c>
      <c r="V338" s="11">
        <v>8.4600000000000009</v>
      </c>
      <c r="W338" s="161">
        <v>6.6</v>
      </c>
      <c r="X338" s="161">
        <v>9</v>
      </c>
      <c r="Y338" s="161">
        <v>8</v>
      </c>
      <c r="Z338" s="161">
        <v>9.1999999999999993</v>
      </c>
      <c r="AA338" s="161">
        <v>7.11</v>
      </c>
      <c r="AB338" s="11">
        <v>7.9</v>
      </c>
      <c r="AC338" s="16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7.871634270833332</v>
      </c>
    </row>
    <row r="339" spans="1:65">
      <c r="A339" s="35"/>
      <c r="B339" s="19">
        <v>1</v>
      </c>
      <c r="C339" s="8">
        <v>5</v>
      </c>
      <c r="D339" s="10">
        <v>7.8199999999999994</v>
      </c>
      <c r="E339" s="10">
        <v>7.7000000000000011</v>
      </c>
      <c r="F339" s="10">
        <v>7.6</v>
      </c>
      <c r="G339" s="159">
        <v>10</v>
      </c>
      <c r="H339" s="159">
        <v>9</v>
      </c>
      <c r="I339" s="159">
        <v>19.038900000000002</v>
      </c>
      <c r="J339" s="10">
        <v>7.63</v>
      </c>
      <c r="K339" s="10">
        <v>8</v>
      </c>
      <c r="L339" s="10">
        <v>7.3</v>
      </c>
      <c r="M339" s="10">
        <v>8.4</v>
      </c>
      <c r="N339" s="159">
        <v>9.8716327472070304</v>
      </c>
      <c r="O339" s="10">
        <v>7.9543299999999997</v>
      </c>
      <c r="P339" s="10">
        <v>8.26</v>
      </c>
      <c r="Q339" s="10">
        <v>8.01</v>
      </c>
      <c r="R339" s="10">
        <v>7.7700000000000005</v>
      </c>
      <c r="S339" s="10">
        <v>7.56</v>
      </c>
      <c r="T339" s="10">
        <v>7.8199999999999994</v>
      </c>
      <c r="U339" s="10">
        <v>7.8299999999999992</v>
      </c>
      <c r="V339" s="10">
        <v>7.9</v>
      </c>
      <c r="W339" s="159">
        <v>7</v>
      </c>
      <c r="X339" s="159">
        <v>9</v>
      </c>
      <c r="Y339" s="159">
        <v>8</v>
      </c>
      <c r="Z339" s="159">
        <v>9</v>
      </c>
      <c r="AA339" s="159">
        <v>7.02</v>
      </c>
      <c r="AB339" s="10">
        <v>8</v>
      </c>
      <c r="AC339" s="16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>
        <v>56</v>
      </c>
    </row>
    <row r="340" spans="1:65">
      <c r="A340" s="35"/>
      <c r="B340" s="19">
        <v>1</v>
      </c>
      <c r="C340" s="8">
        <v>6</v>
      </c>
      <c r="D340" s="10">
        <v>8.1199999999999992</v>
      </c>
      <c r="E340" s="10">
        <v>7.8</v>
      </c>
      <c r="F340" s="10">
        <v>8</v>
      </c>
      <c r="G340" s="159">
        <v>5</v>
      </c>
      <c r="H340" s="159">
        <v>9</v>
      </c>
      <c r="I340" s="159">
        <v>18.7959</v>
      </c>
      <c r="J340" s="10">
        <v>7.6599999999999993</v>
      </c>
      <c r="K340" s="10">
        <v>7.7000000000000011</v>
      </c>
      <c r="L340" s="10">
        <v>7.2</v>
      </c>
      <c r="M340" s="10">
        <v>8.3000000000000007</v>
      </c>
      <c r="N340" s="159">
        <v>9.9078495163296196</v>
      </c>
      <c r="O340" s="10">
        <v>8.0500100000000003</v>
      </c>
      <c r="P340" s="10">
        <v>8.5399999999999991</v>
      </c>
      <c r="Q340" s="10">
        <v>7.91</v>
      </c>
      <c r="R340" s="10">
        <v>7.41</v>
      </c>
      <c r="S340" s="10">
        <v>7.7600000000000007</v>
      </c>
      <c r="T340" s="10">
        <v>7.91</v>
      </c>
      <c r="U340" s="10">
        <v>7.879999999999999</v>
      </c>
      <c r="V340" s="10">
        <v>7.75</v>
      </c>
      <c r="W340" s="160">
        <v>7.6</v>
      </c>
      <c r="X340" s="159">
        <v>9</v>
      </c>
      <c r="Y340" s="159">
        <v>7</v>
      </c>
      <c r="Z340" s="159">
        <v>9</v>
      </c>
      <c r="AA340" s="159">
        <v>6.29</v>
      </c>
      <c r="AB340" s="10">
        <v>7.7000000000000011</v>
      </c>
      <c r="AC340" s="16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2"/>
    </row>
    <row r="341" spans="1:65">
      <c r="A341" s="35"/>
      <c r="B341" s="20" t="s">
        <v>285</v>
      </c>
      <c r="C341" s="12"/>
      <c r="D341" s="26">
        <v>7.9683333333333328</v>
      </c>
      <c r="E341" s="26">
        <v>7.75</v>
      </c>
      <c r="F341" s="26">
        <v>7.833333333333333</v>
      </c>
      <c r="G341" s="26">
        <v>9.1666666666666661</v>
      </c>
      <c r="H341" s="26">
        <v>9</v>
      </c>
      <c r="I341" s="26">
        <v>19.009616666666666</v>
      </c>
      <c r="J341" s="26">
        <v>7.6766666666666667</v>
      </c>
      <c r="K341" s="26">
        <v>7.9333333333333336</v>
      </c>
      <c r="L341" s="26">
        <v>7.3500000000000005</v>
      </c>
      <c r="M341" s="26">
        <v>8.2833333333333332</v>
      </c>
      <c r="N341" s="26">
        <v>10.632711389194101</v>
      </c>
      <c r="O341" s="26">
        <v>7.917815</v>
      </c>
      <c r="P341" s="26">
        <v>8.2433333333333323</v>
      </c>
      <c r="Q341" s="26">
        <v>7.9883333333333324</v>
      </c>
      <c r="R341" s="26">
        <v>7.5333333333333341</v>
      </c>
      <c r="S341" s="26">
        <v>7.706666666666667</v>
      </c>
      <c r="T341" s="26">
        <v>7.9083333333333341</v>
      </c>
      <c r="U341" s="26">
        <v>7.9266666666666667</v>
      </c>
      <c r="V341" s="26">
        <v>8.1766666666666676</v>
      </c>
      <c r="W341" s="26">
        <v>6.8999999999999995</v>
      </c>
      <c r="X341" s="26">
        <v>9</v>
      </c>
      <c r="Y341" s="26">
        <v>8.1666666666666661</v>
      </c>
      <c r="Z341" s="26">
        <v>9.0499999999999989</v>
      </c>
      <c r="AA341" s="26">
        <v>6.43</v>
      </c>
      <c r="AB341" s="26">
        <v>7.75</v>
      </c>
      <c r="AC341" s="16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2"/>
    </row>
    <row r="342" spans="1:65">
      <c r="A342" s="35"/>
      <c r="B342" s="3" t="s">
        <v>286</v>
      </c>
      <c r="C342" s="33"/>
      <c r="D342" s="11">
        <v>8.0249999999999986</v>
      </c>
      <c r="E342" s="11">
        <v>7.75</v>
      </c>
      <c r="F342" s="11">
        <v>7.9</v>
      </c>
      <c r="G342" s="11">
        <v>10</v>
      </c>
      <c r="H342" s="11">
        <v>9</v>
      </c>
      <c r="I342" s="11">
        <v>19.029450000000001</v>
      </c>
      <c r="J342" s="11">
        <v>7.6599999999999993</v>
      </c>
      <c r="K342" s="11">
        <v>8</v>
      </c>
      <c r="L342" s="11">
        <v>7.35</v>
      </c>
      <c r="M342" s="11">
        <v>8.3000000000000007</v>
      </c>
      <c r="N342" s="11">
        <v>10.958385339976513</v>
      </c>
      <c r="O342" s="11">
        <v>7.9264700000000001</v>
      </c>
      <c r="P342" s="11">
        <v>8.2800000000000011</v>
      </c>
      <c r="Q342" s="11">
        <v>7.9949999999999992</v>
      </c>
      <c r="R342" s="11">
        <v>7.4749999999999996</v>
      </c>
      <c r="S342" s="11">
        <v>7.7250000000000005</v>
      </c>
      <c r="T342" s="11">
        <v>7.8800000000000008</v>
      </c>
      <c r="U342" s="11">
        <v>7.9049999999999994</v>
      </c>
      <c r="V342" s="11">
        <v>8.120000000000001</v>
      </c>
      <c r="W342" s="11">
        <v>6.75</v>
      </c>
      <c r="X342" s="11">
        <v>9</v>
      </c>
      <c r="Y342" s="11">
        <v>8</v>
      </c>
      <c r="Z342" s="11">
        <v>9</v>
      </c>
      <c r="AA342" s="11">
        <v>6.8949999999999996</v>
      </c>
      <c r="AB342" s="11">
        <v>7.75</v>
      </c>
      <c r="AC342" s="16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2"/>
    </row>
    <row r="343" spans="1:65">
      <c r="A343" s="35"/>
      <c r="B343" s="3" t="s">
        <v>287</v>
      </c>
      <c r="C343" s="33"/>
      <c r="D343" s="27">
        <v>0.13963046467969165</v>
      </c>
      <c r="E343" s="27">
        <v>0.10488088481701512</v>
      </c>
      <c r="F343" s="27">
        <v>0.19663841605003518</v>
      </c>
      <c r="G343" s="27">
        <v>2.0412414523193139</v>
      </c>
      <c r="H343" s="27">
        <v>0</v>
      </c>
      <c r="I343" s="27">
        <v>0.22579239505941376</v>
      </c>
      <c r="J343" s="27">
        <v>5.9553897157673043E-2</v>
      </c>
      <c r="K343" s="27">
        <v>0.2338090388900021</v>
      </c>
      <c r="L343" s="27">
        <v>0.1048808848170152</v>
      </c>
      <c r="M343" s="27">
        <v>7.5277265270908611E-2</v>
      </c>
      <c r="N343" s="27">
        <v>0.57739670778110896</v>
      </c>
      <c r="O343" s="27">
        <v>0.10731705787059168</v>
      </c>
      <c r="P343" s="27">
        <v>0.21379117537135733</v>
      </c>
      <c r="Q343" s="27">
        <v>7.7049767466662269E-2</v>
      </c>
      <c r="R343" s="27">
        <v>0.21740898478827089</v>
      </c>
      <c r="S343" s="27">
        <v>7.7888809636986439E-2</v>
      </c>
      <c r="T343" s="27">
        <v>0.10419532938988496</v>
      </c>
      <c r="U343" s="27">
        <v>8.8468450120179634E-2</v>
      </c>
      <c r="V343" s="27">
        <v>0.35691268773562379</v>
      </c>
      <c r="W343" s="27">
        <v>0.36878177829171543</v>
      </c>
      <c r="X343" s="27">
        <v>0</v>
      </c>
      <c r="Y343" s="27">
        <v>0.752772652709081</v>
      </c>
      <c r="Z343" s="27">
        <v>0.12247448713915847</v>
      </c>
      <c r="AA343" s="27">
        <v>1.0507711453975126</v>
      </c>
      <c r="AB343" s="27">
        <v>0.18708286933869711</v>
      </c>
      <c r="AC343" s="233"/>
      <c r="AD343" s="234"/>
      <c r="AE343" s="234"/>
      <c r="AF343" s="234"/>
      <c r="AG343" s="234"/>
      <c r="AH343" s="234"/>
      <c r="AI343" s="234"/>
      <c r="AJ343" s="234"/>
      <c r="AK343" s="234"/>
      <c r="AL343" s="234"/>
      <c r="AM343" s="234"/>
      <c r="AN343" s="234"/>
      <c r="AO343" s="234"/>
      <c r="AP343" s="234"/>
      <c r="AQ343" s="234"/>
      <c r="AR343" s="234"/>
      <c r="AS343" s="234"/>
      <c r="AT343" s="234"/>
      <c r="AU343" s="234"/>
      <c r="AV343" s="234"/>
      <c r="AW343" s="234"/>
      <c r="AX343" s="234"/>
      <c r="AY343" s="234"/>
      <c r="AZ343" s="234"/>
      <c r="BA343" s="234"/>
      <c r="BB343" s="234"/>
      <c r="BC343" s="234"/>
      <c r="BD343" s="234"/>
      <c r="BE343" s="234"/>
      <c r="BF343" s="234"/>
      <c r="BG343" s="234"/>
      <c r="BH343" s="234"/>
      <c r="BI343" s="234"/>
      <c r="BJ343" s="234"/>
      <c r="BK343" s="234"/>
      <c r="BL343" s="234"/>
      <c r="BM343" s="63"/>
    </row>
    <row r="344" spans="1:65">
      <c r="A344" s="35"/>
      <c r="B344" s="3" t="s">
        <v>86</v>
      </c>
      <c r="C344" s="33"/>
      <c r="D344" s="13">
        <v>1.7523170635393222E-2</v>
      </c>
      <c r="E344" s="13">
        <v>1.3533017395743885E-2</v>
      </c>
      <c r="F344" s="13">
        <v>2.510277651702577E-2</v>
      </c>
      <c r="G344" s="13">
        <v>0.22268088570756153</v>
      </c>
      <c r="H344" s="13">
        <v>0</v>
      </c>
      <c r="I344" s="13">
        <v>1.1877798433218296E-2</v>
      </c>
      <c r="J344" s="13">
        <v>7.7577807847598402E-3</v>
      </c>
      <c r="K344" s="13">
        <v>2.9471727591176736E-2</v>
      </c>
      <c r="L344" s="13">
        <v>1.4269508138369413E-2</v>
      </c>
      <c r="M344" s="13">
        <v>9.0877986242545606E-3</v>
      </c>
      <c r="N344" s="13">
        <v>5.43038070578978E-2</v>
      </c>
      <c r="O344" s="13">
        <v>1.3553872863989834E-2</v>
      </c>
      <c r="P344" s="13">
        <v>2.5935039470848041E-2</v>
      </c>
      <c r="Q344" s="13">
        <v>9.6452869768406772E-3</v>
      </c>
      <c r="R344" s="13">
        <v>2.8859599750655426E-2</v>
      </c>
      <c r="S344" s="13">
        <v>1.010667945116606E-2</v>
      </c>
      <c r="T344" s="13">
        <v>1.317538411673993E-2</v>
      </c>
      <c r="U344" s="13">
        <v>1.1160864186734185E-2</v>
      </c>
      <c r="V344" s="13">
        <v>4.3650145259146809E-2</v>
      </c>
      <c r="W344" s="13">
        <v>5.3446634535031227E-2</v>
      </c>
      <c r="X344" s="13">
        <v>0</v>
      </c>
      <c r="Y344" s="13">
        <v>9.2176243188867066E-2</v>
      </c>
      <c r="Z344" s="13">
        <v>1.3533092501564474E-2</v>
      </c>
      <c r="AA344" s="13">
        <v>0.16341697440085734</v>
      </c>
      <c r="AB344" s="13">
        <v>2.4139725075960919E-2</v>
      </c>
      <c r="AC344" s="16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2"/>
    </row>
    <row r="345" spans="1:65">
      <c r="A345" s="35"/>
      <c r="B345" s="3" t="s">
        <v>288</v>
      </c>
      <c r="C345" s="33"/>
      <c r="D345" s="13">
        <v>1.2284496353990759E-2</v>
      </c>
      <c r="E345" s="13">
        <v>-1.545222588453099E-2</v>
      </c>
      <c r="F345" s="13">
        <v>-4.8656906789883436E-3</v>
      </c>
      <c r="G345" s="13">
        <v>0.16451887260969444</v>
      </c>
      <c r="H345" s="13">
        <v>0.14334580219860915</v>
      </c>
      <c r="I345" s="13">
        <v>1.4149517130264502</v>
      </c>
      <c r="J345" s="13">
        <v>-2.4768376865408559E-2</v>
      </c>
      <c r="K345" s="13">
        <v>7.8381515676628766E-3</v>
      </c>
      <c r="L345" s="13">
        <v>-6.626759487113576E-2</v>
      </c>
      <c r="M345" s="13">
        <v>5.2301599430942147E-2</v>
      </c>
      <c r="N345" s="13">
        <v>0.35076288142493528</v>
      </c>
      <c r="O345" s="13">
        <v>5.8667269816867762E-3</v>
      </c>
      <c r="P345" s="13">
        <v>4.7220062532281615E-2</v>
      </c>
      <c r="Q345" s="13">
        <v>1.4825264803320914E-2</v>
      </c>
      <c r="R345" s="13">
        <v>-4.2977217418941893E-2</v>
      </c>
      <c r="S345" s="13">
        <v>-2.0957224191413104E-2</v>
      </c>
      <c r="T345" s="13">
        <v>4.6621910060002936E-3</v>
      </c>
      <c r="U345" s="13">
        <v>6.9912287512194915E-3</v>
      </c>
      <c r="V345" s="13">
        <v>3.8750834367847542E-2</v>
      </c>
      <c r="W345" s="13">
        <v>-0.12343488498106636</v>
      </c>
      <c r="X345" s="13">
        <v>0.14334580219860915</v>
      </c>
      <c r="Y345" s="13">
        <v>3.7480450143182242E-2</v>
      </c>
      <c r="Z345" s="13">
        <v>0.14969772332193454</v>
      </c>
      <c r="AA345" s="13">
        <v>-0.18314294354032701</v>
      </c>
      <c r="AB345" s="13">
        <v>-1.545222588453099E-2</v>
      </c>
      <c r="AC345" s="16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2"/>
    </row>
    <row r="346" spans="1:65">
      <c r="A346" s="35"/>
      <c r="B346" s="53" t="s">
        <v>289</v>
      </c>
      <c r="C346" s="54"/>
      <c r="D346" s="52">
        <v>0.14000000000000001</v>
      </c>
      <c r="E346" s="52">
        <v>0.47</v>
      </c>
      <c r="F346" s="52">
        <v>0.24</v>
      </c>
      <c r="G346" s="52" t="s">
        <v>290</v>
      </c>
      <c r="H346" s="52" t="s">
        <v>290</v>
      </c>
      <c r="I346" s="52">
        <v>31.02</v>
      </c>
      <c r="J346" s="52">
        <v>0.67</v>
      </c>
      <c r="K346" s="52">
        <v>0.04</v>
      </c>
      <c r="L346" s="52">
        <v>1.59</v>
      </c>
      <c r="M346" s="52">
        <v>1.02</v>
      </c>
      <c r="N346" s="52">
        <v>7.59</v>
      </c>
      <c r="O346" s="52">
        <v>0</v>
      </c>
      <c r="P346" s="52">
        <v>0.91</v>
      </c>
      <c r="Q346" s="52">
        <v>0.2</v>
      </c>
      <c r="R346" s="52">
        <v>1.08</v>
      </c>
      <c r="S346" s="52">
        <v>0.59</v>
      </c>
      <c r="T346" s="52">
        <v>0.03</v>
      </c>
      <c r="U346" s="52">
        <v>0.02</v>
      </c>
      <c r="V346" s="52">
        <v>0.72</v>
      </c>
      <c r="W346" s="52">
        <v>2.85</v>
      </c>
      <c r="X346" s="52" t="s">
        <v>290</v>
      </c>
      <c r="Y346" s="52" t="s">
        <v>290</v>
      </c>
      <c r="Z346" s="52">
        <v>3.17</v>
      </c>
      <c r="AA346" s="52">
        <v>4.16</v>
      </c>
      <c r="AB346" s="52">
        <v>0.47</v>
      </c>
      <c r="AC346" s="16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2"/>
    </row>
    <row r="347" spans="1:65">
      <c r="B347" s="36" t="s">
        <v>348</v>
      </c>
      <c r="C347" s="20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BM347" s="62"/>
    </row>
    <row r="348" spans="1:65">
      <c r="BM348" s="62"/>
    </row>
    <row r="349" spans="1:65" ht="15">
      <c r="B349" s="37" t="s">
        <v>656</v>
      </c>
      <c r="BM349" s="32" t="s">
        <v>66</v>
      </c>
    </row>
    <row r="350" spans="1:65" ht="15">
      <c r="A350" s="28" t="s">
        <v>5</v>
      </c>
      <c r="B350" s="18" t="s">
        <v>115</v>
      </c>
      <c r="C350" s="15" t="s">
        <v>116</v>
      </c>
      <c r="D350" s="16" t="s">
        <v>243</v>
      </c>
      <c r="E350" s="17" t="s">
        <v>243</v>
      </c>
      <c r="F350" s="17" t="s">
        <v>243</v>
      </c>
      <c r="G350" s="17" t="s">
        <v>243</v>
      </c>
      <c r="H350" s="17" t="s">
        <v>243</v>
      </c>
      <c r="I350" s="17" t="s">
        <v>243</v>
      </c>
      <c r="J350" s="17" t="s">
        <v>243</v>
      </c>
      <c r="K350" s="17" t="s">
        <v>243</v>
      </c>
      <c r="L350" s="17" t="s">
        <v>243</v>
      </c>
      <c r="M350" s="17" t="s">
        <v>243</v>
      </c>
      <c r="N350" s="166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>
        <v>1</v>
      </c>
    </row>
    <row r="351" spans="1:65">
      <c r="A351" s="35"/>
      <c r="B351" s="19" t="s">
        <v>244</v>
      </c>
      <c r="C351" s="8" t="s">
        <v>244</v>
      </c>
      <c r="D351" s="164" t="s">
        <v>246</v>
      </c>
      <c r="E351" s="165" t="s">
        <v>249</v>
      </c>
      <c r="F351" s="165" t="s">
        <v>250</v>
      </c>
      <c r="G351" s="165" t="s">
        <v>256</v>
      </c>
      <c r="H351" s="165" t="s">
        <v>259</v>
      </c>
      <c r="I351" s="165" t="s">
        <v>260</v>
      </c>
      <c r="J351" s="165" t="s">
        <v>261</v>
      </c>
      <c r="K351" s="165" t="s">
        <v>268</v>
      </c>
      <c r="L351" s="165" t="s">
        <v>270</v>
      </c>
      <c r="M351" s="165" t="s">
        <v>271</v>
      </c>
      <c r="N351" s="166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 t="s">
        <v>3</v>
      </c>
    </row>
    <row r="352" spans="1:65">
      <c r="A352" s="35"/>
      <c r="B352" s="19"/>
      <c r="C352" s="8"/>
      <c r="D352" s="9" t="s">
        <v>337</v>
      </c>
      <c r="E352" s="10" t="s">
        <v>337</v>
      </c>
      <c r="F352" s="10" t="s">
        <v>338</v>
      </c>
      <c r="G352" s="10" t="s">
        <v>337</v>
      </c>
      <c r="H352" s="10" t="s">
        <v>337</v>
      </c>
      <c r="I352" s="10" t="s">
        <v>337</v>
      </c>
      <c r="J352" s="10" t="s">
        <v>337</v>
      </c>
      <c r="K352" s="10" t="s">
        <v>337</v>
      </c>
      <c r="L352" s="10" t="s">
        <v>338</v>
      </c>
      <c r="M352" s="10" t="s">
        <v>338</v>
      </c>
      <c r="N352" s="166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2</v>
      </c>
    </row>
    <row r="353" spans="1:65">
      <c r="A353" s="35"/>
      <c r="B353" s="19"/>
      <c r="C353" s="8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166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3</v>
      </c>
    </row>
    <row r="354" spans="1:65">
      <c r="A354" s="35"/>
      <c r="B354" s="18">
        <v>1</v>
      </c>
      <c r="C354" s="14">
        <v>1</v>
      </c>
      <c r="D354" s="22">
        <v>3.31</v>
      </c>
      <c r="E354" s="22">
        <v>3.2</v>
      </c>
      <c r="F354" s="23">
        <v>3.5</v>
      </c>
      <c r="G354" s="22">
        <v>3.2</v>
      </c>
      <c r="H354" s="168">
        <v>2.8</v>
      </c>
      <c r="I354" s="22">
        <v>3.53</v>
      </c>
      <c r="J354" s="23">
        <v>3.49918</v>
      </c>
      <c r="K354" s="22">
        <v>3.28</v>
      </c>
      <c r="L354" s="22">
        <v>3.4</v>
      </c>
      <c r="M354" s="22">
        <v>3.4</v>
      </c>
      <c r="N354" s="166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</v>
      </c>
    </row>
    <row r="355" spans="1:65">
      <c r="A355" s="35"/>
      <c r="B355" s="19">
        <v>1</v>
      </c>
      <c r="C355" s="8">
        <v>2</v>
      </c>
      <c r="D355" s="10">
        <v>3.29</v>
      </c>
      <c r="E355" s="10">
        <v>3</v>
      </c>
      <c r="F355" s="25">
        <v>3.4</v>
      </c>
      <c r="G355" s="10">
        <v>3.2</v>
      </c>
      <c r="H355" s="161">
        <v>2.9</v>
      </c>
      <c r="I355" s="10">
        <v>3.55</v>
      </c>
      <c r="J355" s="25">
        <v>3.4581</v>
      </c>
      <c r="K355" s="10">
        <v>3.29</v>
      </c>
      <c r="L355" s="10">
        <v>3.1</v>
      </c>
      <c r="M355" s="10">
        <v>3.3</v>
      </c>
      <c r="N355" s="166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21</v>
      </c>
    </row>
    <row r="356" spans="1:65">
      <c r="A356" s="35"/>
      <c r="B356" s="19">
        <v>1</v>
      </c>
      <c r="C356" s="8">
        <v>3</v>
      </c>
      <c r="D356" s="10">
        <v>3.27</v>
      </c>
      <c r="E356" s="10">
        <v>3.2</v>
      </c>
      <c r="F356" s="25">
        <v>3.3</v>
      </c>
      <c r="G356" s="10">
        <v>3.2</v>
      </c>
      <c r="H356" s="161">
        <v>2.9</v>
      </c>
      <c r="I356" s="10">
        <v>3.61</v>
      </c>
      <c r="J356" s="25">
        <v>3.4159899999999999</v>
      </c>
      <c r="K356" s="25">
        <v>3.2</v>
      </c>
      <c r="L356" s="11">
        <v>3.8</v>
      </c>
      <c r="M356" s="11">
        <v>3.5</v>
      </c>
      <c r="N356" s="166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>
        <v>16</v>
      </c>
    </row>
    <row r="357" spans="1:65">
      <c r="A357" s="35"/>
      <c r="B357" s="19">
        <v>1</v>
      </c>
      <c r="C357" s="8">
        <v>4</v>
      </c>
      <c r="D357" s="10">
        <v>3.34</v>
      </c>
      <c r="E357" s="10">
        <v>3.2</v>
      </c>
      <c r="F357" s="25">
        <v>3.4</v>
      </c>
      <c r="G357" s="10">
        <v>3.2</v>
      </c>
      <c r="H357" s="161">
        <v>2.8</v>
      </c>
      <c r="I357" s="10">
        <v>3.68</v>
      </c>
      <c r="J357" s="25">
        <v>3.5772499999999998</v>
      </c>
      <c r="K357" s="25">
        <v>3.24</v>
      </c>
      <c r="L357" s="11">
        <v>3.6</v>
      </c>
      <c r="M357" s="11">
        <v>3.2</v>
      </c>
      <c r="N357" s="16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2">
        <v>3.3531514814814809</v>
      </c>
    </row>
    <row r="358" spans="1:65">
      <c r="A358" s="35"/>
      <c r="B358" s="19">
        <v>1</v>
      </c>
      <c r="C358" s="8">
        <v>5</v>
      </c>
      <c r="D358" s="10">
        <v>3.43</v>
      </c>
      <c r="E358" s="10">
        <v>3</v>
      </c>
      <c r="F358" s="10">
        <v>3.4</v>
      </c>
      <c r="G358" s="10">
        <v>3.2</v>
      </c>
      <c r="H358" s="159">
        <v>2.8</v>
      </c>
      <c r="I358" s="10">
        <v>3.7</v>
      </c>
      <c r="J358" s="10">
        <v>3.4557699999999998</v>
      </c>
      <c r="K358" s="10">
        <v>3.28</v>
      </c>
      <c r="L358" s="10">
        <v>3</v>
      </c>
      <c r="M358" s="10">
        <v>3.3</v>
      </c>
      <c r="N358" s="16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2">
        <v>57</v>
      </c>
    </row>
    <row r="359" spans="1:65">
      <c r="A359" s="35"/>
      <c r="B359" s="19">
        <v>1</v>
      </c>
      <c r="C359" s="8">
        <v>6</v>
      </c>
      <c r="D359" s="10">
        <v>3.32</v>
      </c>
      <c r="E359" s="10">
        <v>3.4</v>
      </c>
      <c r="F359" s="160">
        <v>3.7</v>
      </c>
      <c r="G359" s="10">
        <v>3.2</v>
      </c>
      <c r="H359" s="159">
        <v>2.8</v>
      </c>
      <c r="I359" s="10">
        <v>3.69</v>
      </c>
      <c r="J359" s="10">
        <v>3.4738899999999999</v>
      </c>
      <c r="K359" s="10">
        <v>3.28</v>
      </c>
      <c r="L359" s="10">
        <v>3</v>
      </c>
      <c r="M359" s="10">
        <v>3.7</v>
      </c>
      <c r="N359" s="166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2"/>
    </row>
    <row r="360" spans="1:65">
      <c r="A360" s="35"/>
      <c r="B360" s="20" t="s">
        <v>285</v>
      </c>
      <c r="C360" s="12"/>
      <c r="D360" s="26">
        <v>3.3266666666666667</v>
      </c>
      <c r="E360" s="26">
        <v>3.1666666666666665</v>
      </c>
      <c r="F360" s="26">
        <v>3.4499999999999997</v>
      </c>
      <c r="G360" s="26">
        <v>3.1999999999999997</v>
      </c>
      <c r="H360" s="26">
        <v>2.8333333333333335</v>
      </c>
      <c r="I360" s="26">
        <v>3.6266666666666669</v>
      </c>
      <c r="J360" s="26">
        <v>3.4800299999999997</v>
      </c>
      <c r="K360" s="26">
        <v>3.2616666666666667</v>
      </c>
      <c r="L360" s="26">
        <v>3.3166666666666664</v>
      </c>
      <c r="M360" s="26">
        <v>3.4</v>
      </c>
      <c r="N360" s="166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2"/>
    </row>
    <row r="361" spans="1:65">
      <c r="A361" s="35"/>
      <c r="B361" s="3" t="s">
        <v>286</v>
      </c>
      <c r="C361" s="33"/>
      <c r="D361" s="11">
        <v>3.3149999999999999</v>
      </c>
      <c r="E361" s="11">
        <v>3.2</v>
      </c>
      <c r="F361" s="11">
        <v>3.4</v>
      </c>
      <c r="G361" s="11">
        <v>3.2</v>
      </c>
      <c r="H361" s="11">
        <v>2.8</v>
      </c>
      <c r="I361" s="11">
        <v>3.645</v>
      </c>
      <c r="J361" s="11">
        <v>3.4659949999999999</v>
      </c>
      <c r="K361" s="11">
        <v>3.28</v>
      </c>
      <c r="L361" s="11">
        <v>3.25</v>
      </c>
      <c r="M361" s="11">
        <v>3.3499999999999996</v>
      </c>
      <c r="N361" s="166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2"/>
    </row>
    <row r="362" spans="1:65">
      <c r="A362" s="35"/>
      <c r="B362" s="3" t="s">
        <v>287</v>
      </c>
      <c r="C362" s="33"/>
      <c r="D362" s="27">
        <v>5.6095157247900387E-2</v>
      </c>
      <c r="E362" s="27">
        <v>0.15055453054181619</v>
      </c>
      <c r="F362" s="27">
        <v>0.13784048752090233</v>
      </c>
      <c r="G362" s="27">
        <v>4.8647535555904937E-16</v>
      </c>
      <c r="H362" s="27">
        <v>5.1639777949432274E-2</v>
      </c>
      <c r="I362" s="27">
        <v>7.4475946900101161E-2</v>
      </c>
      <c r="J362" s="27">
        <v>5.4821062740519719E-2</v>
      </c>
      <c r="K362" s="27">
        <v>3.4880749227427101E-2</v>
      </c>
      <c r="L362" s="27">
        <v>0.33714487489307415</v>
      </c>
      <c r="M362" s="27">
        <v>0.17888543819998323</v>
      </c>
      <c r="N362" s="233"/>
      <c r="O362" s="234"/>
      <c r="P362" s="234"/>
      <c r="Q362" s="234"/>
      <c r="R362" s="234"/>
      <c r="S362" s="234"/>
      <c r="T362" s="234"/>
      <c r="U362" s="234"/>
      <c r="V362" s="234"/>
      <c r="W362" s="234"/>
      <c r="X362" s="234"/>
      <c r="Y362" s="234"/>
      <c r="Z362" s="234"/>
      <c r="AA362" s="234"/>
      <c r="AB362" s="234"/>
      <c r="AC362" s="234"/>
      <c r="AD362" s="234"/>
      <c r="AE362" s="234"/>
      <c r="AF362" s="234"/>
      <c r="AG362" s="234"/>
      <c r="AH362" s="234"/>
      <c r="AI362" s="234"/>
      <c r="AJ362" s="234"/>
      <c r="AK362" s="234"/>
      <c r="AL362" s="234"/>
      <c r="AM362" s="234"/>
      <c r="AN362" s="234"/>
      <c r="AO362" s="234"/>
      <c r="AP362" s="234"/>
      <c r="AQ362" s="234"/>
      <c r="AR362" s="234"/>
      <c r="AS362" s="234"/>
      <c r="AT362" s="234"/>
      <c r="AU362" s="234"/>
      <c r="AV362" s="234"/>
      <c r="AW362" s="234"/>
      <c r="AX362" s="234"/>
      <c r="AY362" s="234"/>
      <c r="AZ362" s="234"/>
      <c r="BA362" s="234"/>
      <c r="BB362" s="234"/>
      <c r="BC362" s="234"/>
      <c r="BD362" s="234"/>
      <c r="BE362" s="234"/>
      <c r="BF362" s="234"/>
      <c r="BG362" s="234"/>
      <c r="BH362" s="234"/>
      <c r="BI362" s="234"/>
      <c r="BJ362" s="234"/>
      <c r="BK362" s="234"/>
      <c r="BL362" s="234"/>
      <c r="BM362" s="63"/>
    </row>
    <row r="363" spans="1:65">
      <c r="A363" s="35"/>
      <c r="B363" s="3" t="s">
        <v>86</v>
      </c>
      <c r="C363" s="33"/>
      <c r="D363" s="13">
        <v>1.6862271717805726E-2</v>
      </c>
      <c r="E363" s="13">
        <v>4.7543535960573535E-2</v>
      </c>
      <c r="F363" s="13">
        <v>3.9953764498812272E-2</v>
      </c>
      <c r="G363" s="13">
        <v>1.5202354861220294E-16</v>
      </c>
      <c r="H363" s="13">
        <v>1.8225803982152566E-2</v>
      </c>
      <c r="I363" s="13">
        <v>2.0535647123189657E-2</v>
      </c>
      <c r="J363" s="13">
        <v>1.575304314632912E-2</v>
      </c>
      <c r="K363" s="13">
        <v>1.069414897110693E-2</v>
      </c>
      <c r="L363" s="13">
        <v>0.10165172107328869</v>
      </c>
      <c r="M363" s="13">
        <v>5.2613364176465657E-2</v>
      </c>
      <c r="N363" s="166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2"/>
    </row>
    <row r="364" spans="1:65">
      <c r="A364" s="35"/>
      <c r="B364" s="3" t="s">
        <v>288</v>
      </c>
      <c r="C364" s="33"/>
      <c r="D364" s="13">
        <v>-7.8984844439872193E-3</v>
      </c>
      <c r="E364" s="13">
        <v>-5.5614789801390674E-2</v>
      </c>
      <c r="F364" s="13">
        <v>2.888283426901106E-2</v>
      </c>
      <c r="G364" s="13">
        <v>-4.5673892851931686E-2</v>
      </c>
      <c r="H364" s="13">
        <v>-0.15502375929598111</v>
      </c>
      <c r="I364" s="13">
        <v>8.156958810114423E-2</v>
      </c>
      <c r="J364" s="13">
        <v>3.78385883307788E-2</v>
      </c>
      <c r="K364" s="13">
        <v>-2.728323349543238E-2</v>
      </c>
      <c r="L364" s="13">
        <v>-1.0880753528825005E-2</v>
      </c>
      <c r="M364" s="13">
        <v>1.3971488844822577E-2</v>
      </c>
      <c r="N364" s="166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2"/>
    </row>
    <row r="365" spans="1:65">
      <c r="A365" s="35"/>
      <c r="B365" s="53" t="s">
        <v>289</v>
      </c>
      <c r="C365" s="54"/>
      <c r="D365" s="52">
        <v>0.03</v>
      </c>
      <c r="E365" s="52">
        <v>0.84</v>
      </c>
      <c r="F365" s="52">
        <v>0.69</v>
      </c>
      <c r="G365" s="52">
        <v>0.66</v>
      </c>
      <c r="H365" s="52">
        <v>2.63</v>
      </c>
      <c r="I365" s="52">
        <v>1.65</v>
      </c>
      <c r="J365" s="52">
        <v>0.85</v>
      </c>
      <c r="K365" s="52">
        <v>0.32</v>
      </c>
      <c r="L365" s="52">
        <v>0.03</v>
      </c>
      <c r="M365" s="52">
        <v>0.42</v>
      </c>
      <c r="N365" s="166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2"/>
    </row>
    <row r="366" spans="1:65">
      <c r="B366" s="36"/>
      <c r="C366" s="20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BM366" s="62"/>
    </row>
    <row r="367" spans="1:65" ht="15">
      <c r="B367" s="37" t="s">
        <v>657</v>
      </c>
      <c r="BM367" s="32" t="s">
        <v>291</v>
      </c>
    </row>
    <row r="368" spans="1:65" ht="15">
      <c r="A368" s="28" t="s">
        <v>81</v>
      </c>
      <c r="B368" s="18" t="s">
        <v>115</v>
      </c>
      <c r="C368" s="15" t="s">
        <v>116</v>
      </c>
      <c r="D368" s="16" t="s">
        <v>243</v>
      </c>
      <c r="E368" s="17" t="s">
        <v>243</v>
      </c>
      <c r="F368" s="17" t="s">
        <v>243</v>
      </c>
      <c r="G368" s="17" t="s">
        <v>243</v>
      </c>
      <c r="H368" s="17" t="s">
        <v>243</v>
      </c>
      <c r="I368" s="17" t="s">
        <v>243</v>
      </c>
      <c r="J368" s="17" t="s">
        <v>243</v>
      </c>
      <c r="K368" s="17" t="s">
        <v>243</v>
      </c>
      <c r="L368" s="17" t="s">
        <v>243</v>
      </c>
      <c r="M368" s="17" t="s">
        <v>243</v>
      </c>
      <c r="N368" s="17" t="s">
        <v>243</v>
      </c>
      <c r="O368" s="17" t="s">
        <v>243</v>
      </c>
      <c r="P368" s="17" t="s">
        <v>243</v>
      </c>
      <c r="Q368" s="17" t="s">
        <v>243</v>
      </c>
      <c r="R368" s="17" t="s">
        <v>243</v>
      </c>
      <c r="S368" s="166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</v>
      </c>
    </row>
    <row r="369" spans="1:65">
      <c r="A369" s="35"/>
      <c r="B369" s="19" t="s">
        <v>244</v>
      </c>
      <c r="C369" s="8" t="s">
        <v>244</v>
      </c>
      <c r="D369" s="164" t="s">
        <v>248</v>
      </c>
      <c r="E369" s="165" t="s">
        <v>260</v>
      </c>
      <c r="F369" s="165" t="s">
        <v>307</v>
      </c>
      <c r="G369" s="165" t="s">
        <v>263</v>
      </c>
      <c r="H369" s="165" t="s">
        <v>265</v>
      </c>
      <c r="I369" s="165" t="s">
        <v>266</v>
      </c>
      <c r="J369" s="165" t="s">
        <v>267</v>
      </c>
      <c r="K369" s="165" t="s">
        <v>268</v>
      </c>
      <c r="L369" s="165" t="s">
        <v>269</v>
      </c>
      <c r="M369" s="165" t="s">
        <v>271</v>
      </c>
      <c r="N369" s="165" t="s">
        <v>272</v>
      </c>
      <c r="O369" s="165" t="s">
        <v>273</v>
      </c>
      <c r="P369" s="165" t="s">
        <v>275</v>
      </c>
      <c r="Q369" s="165" t="s">
        <v>276</v>
      </c>
      <c r="R369" s="165" t="s">
        <v>277</v>
      </c>
      <c r="S369" s="166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 t="s">
        <v>3</v>
      </c>
    </row>
    <row r="370" spans="1:65">
      <c r="A370" s="35"/>
      <c r="B370" s="19"/>
      <c r="C370" s="8"/>
      <c r="D370" s="9" t="s">
        <v>118</v>
      </c>
      <c r="E370" s="10" t="s">
        <v>337</v>
      </c>
      <c r="F370" s="10" t="s">
        <v>338</v>
      </c>
      <c r="G370" s="10" t="s">
        <v>337</v>
      </c>
      <c r="H370" s="10" t="s">
        <v>337</v>
      </c>
      <c r="I370" s="10" t="s">
        <v>337</v>
      </c>
      <c r="J370" s="10" t="s">
        <v>337</v>
      </c>
      <c r="K370" s="10" t="s">
        <v>337</v>
      </c>
      <c r="L370" s="10" t="s">
        <v>337</v>
      </c>
      <c r="M370" s="10" t="s">
        <v>338</v>
      </c>
      <c r="N370" s="10" t="s">
        <v>338</v>
      </c>
      <c r="O370" s="10" t="s">
        <v>337</v>
      </c>
      <c r="P370" s="10" t="s">
        <v>337</v>
      </c>
      <c r="Q370" s="10" t="s">
        <v>338</v>
      </c>
      <c r="R370" s="10" t="s">
        <v>338</v>
      </c>
      <c r="S370" s="166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2</v>
      </c>
    </row>
    <row r="371" spans="1:65">
      <c r="A371" s="35"/>
      <c r="B371" s="19"/>
      <c r="C371" s="8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166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2</v>
      </c>
    </row>
    <row r="372" spans="1:65">
      <c r="A372" s="35"/>
      <c r="B372" s="18">
        <v>1</v>
      </c>
      <c r="C372" s="14">
        <v>1</v>
      </c>
      <c r="D372" s="158">
        <v>0.9</v>
      </c>
      <c r="E372" s="158" t="s">
        <v>109</v>
      </c>
      <c r="F372" s="168">
        <v>2.5231267090236873</v>
      </c>
      <c r="G372" s="22">
        <v>0.15</v>
      </c>
      <c r="H372" s="23">
        <v>0.1</v>
      </c>
      <c r="I372" s="22">
        <v>7.0000000000000007E-2</v>
      </c>
      <c r="J372" s="23">
        <v>0.14000000000000001</v>
      </c>
      <c r="K372" s="22">
        <v>0.28999999999999998</v>
      </c>
      <c r="L372" s="22">
        <v>0.2</v>
      </c>
      <c r="M372" s="22">
        <v>0.2</v>
      </c>
      <c r="N372" s="158">
        <v>2.6</v>
      </c>
      <c r="O372" s="22">
        <v>0.15</v>
      </c>
      <c r="P372" s="158">
        <v>1.5</v>
      </c>
      <c r="Q372" s="22">
        <v>0.54</v>
      </c>
      <c r="R372" s="22">
        <v>0.2</v>
      </c>
      <c r="S372" s="166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1</v>
      </c>
    </row>
    <row r="373" spans="1:65">
      <c r="A373" s="35"/>
      <c r="B373" s="19">
        <v>1</v>
      </c>
      <c r="C373" s="8">
        <v>2</v>
      </c>
      <c r="D373" s="159">
        <v>0.9</v>
      </c>
      <c r="E373" s="159" t="s">
        <v>109</v>
      </c>
      <c r="F373" s="161">
        <v>2.5331394707924355</v>
      </c>
      <c r="G373" s="10">
        <v>0.13</v>
      </c>
      <c r="H373" s="25">
        <v>0.13</v>
      </c>
      <c r="I373" s="10">
        <v>0.08</v>
      </c>
      <c r="J373" s="25">
        <v>0.16</v>
      </c>
      <c r="K373" s="10">
        <v>0.3</v>
      </c>
      <c r="L373" s="10">
        <v>0.3</v>
      </c>
      <c r="M373" s="10">
        <v>0.2</v>
      </c>
      <c r="N373" s="159">
        <v>2.7</v>
      </c>
      <c r="O373" s="10">
        <v>0.13</v>
      </c>
      <c r="P373" s="159">
        <v>1.6</v>
      </c>
      <c r="Q373" s="10">
        <v>0.59</v>
      </c>
      <c r="R373" s="10">
        <v>0.2</v>
      </c>
      <c r="S373" s="166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38</v>
      </c>
    </row>
    <row r="374" spans="1:65">
      <c r="A374" s="35"/>
      <c r="B374" s="19">
        <v>1</v>
      </c>
      <c r="C374" s="8">
        <v>3</v>
      </c>
      <c r="D374" s="159">
        <v>0.9</v>
      </c>
      <c r="E374" s="159" t="s">
        <v>109</v>
      </c>
      <c r="F374" s="161">
        <v>2.5234559805622174</v>
      </c>
      <c r="G374" s="10">
        <v>0.13</v>
      </c>
      <c r="H374" s="25">
        <v>0.11</v>
      </c>
      <c r="I374" s="10">
        <v>0.08</v>
      </c>
      <c r="J374" s="25">
        <v>0.12</v>
      </c>
      <c r="K374" s="25">
        <v>0.33</v>
      </c>
      <c r="L374" s="11">
        <v>0.3</v>
      </c>
      <c r="M374" s="11">
        <v>0.1</v>
      </c>
      <c r="N374" s="161">
        <v>2.6</v>
      </c>
      <c r="O374" s="11">
        <v>0.13</v>
      </c>
      <c r="P374" s="161">
        <v>1.6</v>
      </c>
      <c r="Q374" s="11">
        <v>0.56000000000000005</v>
      </c>
      <c r="R374" s="11">
        <v>0.2</v>
      </c>
      <c r="S374" s="166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>
        <v>16</v>
      </c>
    </row>
    <row r="375" spans="1:65">
      <c r="A375" s="35"/>
      <c r="B375" s="19">
        <v>1</v>
      </c>
      <c r="C375" s="8">
        <v>4</v>
      </c>
      <c r="D375" s="159">
        <v>0.9</v>
      </c>
      <c r="E375" s="159" t="s">
        <v>109</v>
      </c>
      <c r="F375" s="161">
        <v>2.4222517562117876</v>
      </c>
      <c r="G375" s="10">
        <v>0.13</v>
      </c>
      <c r="H375" s="25">
        <v>0.1</v>
      </c>
      <c r="I375" s="10">
        <v>0.09</v>
      </c>
      <c r="J375" s="25">
        <v>0.14000000000000001</v>
      </c>
      <c r="K375" s="25">
        <v>0.27</v>
      </c>
      <c r="L375" s="11">
        <v>0.4</v>
      </c>
      <c r="M375" s="11">
        <v>0.1</v>
      </c>
      <c r="N375" s="161">
        <v>2.8</v>
      </c>
      <c r="O375" s="11">
        <v>0.18</v>
      </c>
      <c r="P375" s="161">
        <v>1.6</v>
      </c>
      <c r="Q375" s="11">
        <v>0.62</v>
      </c>
      <c r="R375" s="11">
        <v>0.2</v>
      </c>
      <c r="S375" s="166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2">
        <v>0.21640000000000001</v>
      </c>
    </row>
    <row r="376" spans="1:65">
      <c r="A376" s="35"/>
      <c r="B376" s="19">
        <v>1</v>
      </c>
      <c r="C376" s="8">
        <v>5</v>
      </c>
      <c r="D376" s="159">
        <v>0.9</v>
      </c>
      <c r="E376" s="159" t="s">
        <v>109</v>
      </c>
      <c r="F376" s="159">
        <v>2.3941645775067499</v>
      </c>
      <c r="G376" s="10">
        <v>0.11</v>
      </c>
      <c r="H376" s="10">
        <v>0.12</v>
      </c>
      <c r="I376" s="10">
        <v>7.0000000000000007E-2</v>
      </c>
      <c r="J376" s="10">
        <v>0.13</v>
      </c>
      <c r="K376" s="10">
        <v>0.28000000000000003</v>
      </c>
      <c r="L376" s="10">
        <v>0.3</v>
      </c>
      <c r="M376" s="10">
        <v>0.2</v>
      </c>
      <c r="N376" s="159">
        <v>2.7</v>
      </c>
      <c r="O376" s="10">
        <v>0.16</v>
      </c>
      <c r="P376" s="159">
        <v>1.6</v>
      </c>
      <c r="Q376" s="10">
        <v>0.59</v>
      </c>
      <c r="R376" s="10">
        <v>0.2</v>
      </c>
      <c r="S376" s="166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2">
        <v>44</v>
      </c>
    </row>
    <row r="377" spans="1:65">
      <c r="A377" s="35"/>
      <c r="B377" s="19">
        <v>1</v>
      </c>
      <c r="C377" s="8">
        <v>6</v>
      </c>
      <c r="D377" s="159">
        <v>0.9</v>
      </c>
      <c r="E377" s="159" t="s">
        <v>109</v>
      </c>
      <c r="F377" s="159">
        <v>2.3322762381970299</v>
      </c>
      <c r="G377" s="10">
        <v>0.13</v>
      </c>
      <c r="H377" s="10">
        <v>0.1</v>
      </c>
      <c r="I377" s="10">
        <v>0.08</v>
      </c>
      <c r="J377" s="10">
        <v>0.14000000000000001</v>
      </c>
      <c r="K377" s="160">
        <v>0.17</v>
      </c>
      <c r="L377" s="10">
        <v>0.4</v>
      </c>
      <c r="M377" s="10">
        <v>0.2</v>
      </c>
      <c r="N377" s="159">
        <v>2.7</v>
      </c>
      <c r="O377" s="10">
        <v>0.15</v>
      </c>
      <c r="P377" s="159">
        <v>1.6</v>
      </c>
      <c r="Q377" s="10">
        <v>0.57999999999999996</v>
      </c>
      <c r="R377" s="10">
        <v>0.2</v>
      </c>
      <c r="S377" s="166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2"/>
    </row>
    <row r="378" spans="1:65">
      <c r="A378" s="35"/>
      <c r="B378" s="20" t="s">
        <v>285</v>
      </c>
      <c r="C378" s="12"/>
      <c r="D378" s="26">
        <v>0.9</v>
      </c>
      <c r="E378" s="26" t="s">
        <v>699</v>
      </c>
      <c r="F378" s="26">
        <v>2.4547357887156513</v>
      </c>
      <c r="G378" s="26">
        <v>0.13</v>
      </c>
      <c r="H378" s="26">
        <v>0.11</v>
      </c>
      <c r="I378" s="26">
        <v>7.8333333333333352E-2</v>
      </c>
      <c r="J378" s="26">
        <v>0.13833333333333334</v>
      </c>
      <c r="K378" s="26">
        <v>0.27333333333333332</v>
      </c>
      <c r="L378" s="26">
        <v>0.31666666666666671</v>
      </c>
      <c r="M378" s="26">
        <v>0.16666666666666666</v>
      </c>
      <c r="N378" s="26">
        <v>2.6833333333333331</v>
      </c>
      <c r="O378" s="26">
        <v>0.15000000000000002</v>
      </c>
      <c r="P378" s="26">
        <v>1.5833333333333333</v>
      </c>
      <c r="Q378" s="26">
        <v>0.57999999999999996</v>
      </c>
      <c r="R378" s="26">
        <v>0.19999999999999998</v>
      </c>
      <c r="S378" s="166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2"/>
    </row>
    <row r="379" spans="1:65">
      <c r="A379" s="35"/>
      <c r="B379" s="3" t="s">
        <v>286</v>
      </c>
      <c r="C379" s="33"/>
      <c r="D379" s="11">
        <v>0.9</v>
      </c>
      <c r="E379" s="11" t="s">
        <v>699</v>
      </c>
      <c r="F379" s="11">
        <v>2.4726892326177374</v>
      </c>
      <c r="G379" s="11">
        <v>0.13</v>
      </c>
      <c r="H379" s="11">
        <v>0.10500000000000001</v>
      </c>
      <c r="I379" s="11">
        <v>0.08</v>
      </c>
      <c r="J379" s="11">
        <v>0.14000000000000001</v>
      </c>
      <c r="K379" s="11">
        <v>0.28500000000000003</v>
      </c>
      <c r="L379" s="11">
        <v>0.3</v>
      </c>
      <c r="M379" s="11">
        <v>0.2</v>
      </c>
      <c r="N379" s="11">
        <v>2.7</v>
      </c>
      <c r="O379" s="11">
        <v>0.15</v>
      </c>
      <c r="P379" s="11">
        <v>1.6</v>
      </c>
      <c r="Q379" s="11">
        <v>0.58499999999999996</v>
      </c>
      <c r="R379" s="11">
        <v>0.2</v>
      </c>
      <c r="S379" s="166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2"/>
    </row>
    <row r="380" spans="1:65">
      <c r="A380" s="35"/>
      <c r="B380" s="3" t="s">
        <v>287</v>
      </c>
      <c r="C380" s="33"/>
      <c r="D380" s="27">
        <v>0</v>
      </c>
      <c r="E380" s="27" t="s">
        <v>699</v>
      </c>
      <c r="F380" s="27">
        <v>8.3984933910142043E-2</v>
      </c>
      <c r="G380" s="27">
        <v>1.2649110640673514E-2</v>
      </c>
      <c r="H380" s="27">
        <v>1.2649110640673589E-2</v>
      </c>
      <c r="I380" s="27">
        <v>7.5277265270908061E-3</v>
      </c>
      <c r="J380" s="27">
        <v>1.3291601358251259E-2</v>
      </c>
      <c r="K380" s="27">
        <v>5.4650404085117996E-2</v>
      </c>
      <c r="L380" s="27">
        <v>7.5277265270907792E-2</v>
      </c>
      <c r="M380" s="27">
        <v>5.1639777949432336E-2</v>
      </c>
      <c r="N380" s="27">
        <v>7.5277265270908028E-2</v>
      </c>
      <c r="O380" s="27">
        <v>1.8973665961010109E-2</v>
      </c>
      <c r="P380" s="27">
        <v>4.0824829046386332E-2</v>
      </c>
      <c r="Q380" s="27">
        <v>2.7568097504180419E-2</v>
      </c>
      <c r="R380" s="27">
        <v>3.0404709722440586E-17</v>
      </c>
      <c r="S380" s="166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2"/>
    </row>
    <row r="381" spans="1:65">
      <c r="A381" s="35"/>
      <c r="B381" s="3" t="s">
        <v>86</v>
      </c>
      <c r="C381" s="33"/>
      <c r="D381" s="13">
        <v>0</v>
      </c>
      <c r="E381" s="13" t="s">
        <v>699</v>
      </c>
      <c r="F381" s="13">
        <v>3.4213431154675927E-2</v>
      </c>
      <c r="G381" s="13">
        <v>9.7300851082103956E-2</v>
      </c>
      <c r="H381" s="13">
        <v>0.11499191491521445</v>
      </c>
      <c r="I381" s="13">
        <v>9.6098636516052827E-2</v>
      </c>
      <c r="J381" s="13">
        <v>9.6083865240370547E-2</v>
      </c>
      <c r="K381" s="13">
        <v>0.19994050275043171</v>
      </c>
      <c r="L381" s="13">
        <v>0.23771767980286668</v>
      </c>
      <c r="M381" s="13">
        <v>0.30983866769659402</v>
      </c>
      <c r="N381" s="13">
        <v>2.8053639231394298E-2</v>
      </c>
      <c r="O381" s="13">
        <v>0.12649110640673403</v>
      </c>
      <c r="P381" s="13">
        <v>2.578410255561242E-2</v>
      </c>
      <c r="Q381" s="13">
        <v>4.753120259341452E-2</v>
      </c>
      <c r="R381" s="13">
        <v>1.5202354861220294E-16</v>
      </c>
      <c r="S381" s="166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2"/>
    </row>
    <row r="382" spans="1:65">
      <c r="A382" s="35"/>
      <c r="B382" s="3" t="s">
        <v>288</v>
      </c>
      <c r="C382" s="33"/>
      <c r="D382" s="13">
        <v>3.1589648798521255</v>
      </c>
      <c r="E382" s="13" t="s">
        <v>699</v>
      </c>
      <c r="F382" s="13">
        <v>10.343511038427224</v>
      </c>
      <c r="G382" s="13">
        <v>-0.39926062846580412</v>
      </c>
      <c r="H382" s="13">
        <v>-0.49168207024029575</v>
      </c>
      <c r="I382" s="13">
        <v>-0.63801601971657418</v>
      </c>
      <c r="J382" s="13">
        <v>-0.36075169439309918</v>
      </c>
      <c r="K382" s="13">
        <v>0.26309303758471958</v>
      </c>
      <c r="L382" s="13">
        <v>0.46333949476278513</v>
      </c>
      <c r="M382" s="13">
        <v>-0.22982131854590271</v>
      </c>
      <c r="N382" s="13">
        <v>11.399876771410966</v>
      </c>
      <c r="O382" s="13">
        <v>-0.30683918669131227</v>
      </c>
      <c r="P382" s="13">
        <v>6.3166974738139245</v>
      </c>
      <c r="Q382" s="13">
        <v>1.6802218114602585</v>
      </c>
      <c r="R382" s="13">
        <v>-7.578558225508325E-2</v>
      </c>
      <c r="S382" s="166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2"/>
    </row>
    <row r="383" spans="1:65">
      <c r="A383" s="35"/>
      <c r="B383" s="53" t="s">
        <v>289</v>
      </c>
      <c r="C383" s="54"/>
      <c r="D383" s="52">
        <v>4.05</v>
      </c>
      <c r="E383" s="52">
        <v>0.87</v>
      </c>
      <c r="F383" s="52">
        <v>13.03</v>
      </c>
      <c r="G383" s="52">
        <v>0.4</v>
      </c>
      <c r="H383" s="52">
        <v>0.52</v>
      </c>
      <c r="I383" s="52">
        <v>0.7</v>
      </c>
      <c r="J383" s="52">
        <v>0.36</v>
      </c>
      <c r="K383" s="52">
        <v>0.42</v>
      </c>
      <c r="L383" s="52">
        <v>0.67</v>
      </c>
      <c r="M383" s="52">
        <v>0.19</v>
      </c>
      <c r="N383" s="52">
        <v>14.35</v>
      </c>
      <c r="O383" s="52">
        <v>0.28999999999999998</v>
      </c>
      <c r="P383" s="52">
        <v>8</v>
      </c>
      <c r="Q383" s="52">
        <v>2.2000000000000002</v>
      </c>
      <c r="R383" s="52">
        <v>0</v>
      </c>
      <c r="S383" s="166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2"/>
    </row>
    <row r="384" spans="1:65">
      <c r="B384" s="36"/>
      <c r="C384" s="20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BM384" s="62"/>
    </row>
    <row r="385" spans="1:65" ht="15">
      <c r="B385" s="37" t="s">
        <v>658</v>
      </c>
      <c r="BM385" s="32" t="s">
        <v>66</v>
      </c>
    </row>
    <row r="386" spans="1:65" ht="15">
      <c r="A386" s="28" t="s">
        <v>8</v>
      </c>
      <c r="B386" s="18" t="s">
        <v>115</v>
      </c>
      <c r="C386" s="15" t="s">
        <v>116</v>
      </c>
      <c r="D386" s="16" t="s">
        <v>243</v>
      </c>
      <c r="E386" s="17" t="s">
        <v>243</v>
      </c>
      <c r="F386" s="17" t="s">
        <v>243</v>
      </c>
      <c r="G386" s="17" t="s">
        <v>243</v>
      </c>
      <c r="H386" s="17" t="s">
        <v>243</v>
      </c>
      <c r="I386" s="17" t="s">
        <v>243</v>
      </c>
      <c r="J386" s="17" t="s">
        <v>243</v>
      </c>
      <c r="K386" s="17" t="s">
        <v>243</v>
      </c>
      <c r="L386" s="17" t="s">
        <v>243</v>
      </c>
      <c r="M386" s="17" t="s">
        <v>243</v>
      </c>
      <c r="N386" s="17" t="s">
        <v>243</v>
      </c>
      <c r="O386" s="17" t="s">
        <v>243</v>
      </c>
      <c r="P386" s="17" t="s">
        <v>243</v>
      </c>
      <c r="Q386" s="17" t="s">
        <v>243</v>
      </c>
      <c r="R386" s="17" t="s">
        <v>243</v>
      </c>
      <c r="S386" s="17" t="s">
        <v>243</v>
      </c>
      <c r="T386" s="17" t="s">
        <v>243</v>
      </c>
      <c r="U386" s="17" t="s">
        <v>243</v>
      </c>
      <c r="V386" s="17" t="s">
        <v>243</v>
      </c>
      <c r="W386" s="17" t="s">
        <v>243</v>
      </c>
      <c r="X386" s="17" t="s">
        <v>243</v>
      </c>
      <c r="Y386" s="17" t="s">
        <v>243</v>
      </c>
      <c r="Z386" s="166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</v>
      </c>
    </row>
    <row r="387" spans="1:65">
      <c r="A387" s="35"/>
      <c r="B387" s="19" t="s">
        <v>244</v>
      </c>
      <c r="C387" s="8" t="s">
        <v>244</v>
      </c>
      <c r="D387" s="164" t="s">
        <v>246</v>
      </c>
      <c r="E387" s="165" t="s">
        <v>248</v>
      </c>
      <c r="F387" s="165" t="s">
        <v>249</v>
      </c>
      <c r="G387" s="165" t="s">
        <v>254</v>
      </c>
      <c r="H387" s="165" t="s">
        <v>258</v>
      </c>
      <c r="I387" s="165" t="s">
        <v>259</v>
      </c>
      <c r="J387" s="165" t="s">
        <v>260</v>
      </c>
      <c r="K387" s="165" t="s">
        <v>307</v>
      </c>
      <c r="L387" s="165" t="s">
        <v>261</v>
      </c>
      <c r="M387" s="165" t="s">
        <v>263</v>
      </c>
      <c r="N387" s="165" t="s">
        <v>265</v>
      </c>
      <c r="O387" s="165" t="s">
        <v>266</v>
      </c>
      <c r="P387" s="165" t="s">
        <v>267</v>
      </c>
      <c r="Q387" s="165" t="s">
        <v>268</v>
      </c>
      <c r="R387" s="165" t="s">
        <v>269</v>
      </c>
      <c r="S387" s="165" t="s">
        <v>270</v>
      </c>
      <c r="T387" s="165" t="s">
        <v>271</v>
      </c>
      <c r="U387" s="165" t="s">
        <v>272</v>
      </c>
      <c r="V387" s="165" t="s">
        <v>273</v>
      </c>
      <c r="W387" s="165" t="s">
        <v>275</v>
      </c>
      <c r="X387" s="165" t="s">
        <v>276</v>
      </c>
      <c r="Y387" s="165" t="s">
        <v>277</v>
      </c>
      <c r="Z387" s="166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 t="s">
        <v>3</v>
      </c>
    </row>
    <row r="388" spans="1:65">
      <c r="A388" s="35"/>
      <c r="B388" s="19"/>
      <c r="C388" s="8"/>
      <c r="D388" s="9" t="s">
        <v>337</v>
      </c>
      <c r="E388" s="10" t="s">
        <v>118</v>
      </c>
      <c r="F388" s="10" t="s">
        <v>337</v>
      </c>
      <c r="G388" s="10" t="s">
        <v>337</v>
      </c>
      <c r="H388" s="10" t="s">
        <v>337</v>
      </c>
      <c r="I388" s="10" t="s">
        <v>337</v>
      </c>
      <c r="J388" s="10" t="s">
        <v>337</v>
      </c>
      <c r="K388" s="10" t="s">
        <v>338</v>
      </c>
      <c r="L388" s="10" t="s">
        <v>337</v>
      </c>
      <c r="M388" s="10" t="s">
        <v>337</v>
      </c>
      <c r="N388" s="10" t="s">
        <v>337</v>
      </c>
      <c r="O388" s="10" t="s">
        <v>337</v>
      </c>
      <c r="P388" s="10" t="s">
        <v>337</v>
      </c>
      <c r="Q388" s="10" t="s">
        <v>337</v>
      </c>
      <c r="R388" s="10" t="s">
        <v>337</v>
      </c>
      <c r="S388" s="10" t="s">
        <v>338</v>
      </c>
      <c r="T388" s="10" t="s">
        <v>338</v>
      </c>
      <c r="U388" s="10" t="s">
        <v>338</v>
      </c>
      <c r="V388" s="10" t="s">
        <v>337</v>
      </c>
      <c r="W388" s="10" t="s">
        <v>337</v>
      </c>
      <c r="X388" s="10" t="s">
        <v>338</v>
      </c>
      <c r="Y388" s="10" t="s">
        <v>338</v>
      </c>
      <c r="Z388" s="166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2</v>
      </c>
    </row>
    <row r="389" spans="1:65">
      <c r="A389" s="35"/>
      <c r="B389" s="19"/>
      <c r="C389" s="8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166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2</v>
      </c>
    </row>
    <row r="390" spans="1:65">
      <c r="A390" s="35"/>
      <c r="B390" s="18">
        <v>1</v>
      </c>
      <c r="C390" s="14">
        <v>1</v>
      </c>
      <c r="D390" s="22">
        <v>3.4</v>
      </c>
      <c r="E390" s="22">
        <v>2.8</v>
      </c>
      <c r="F390" s="23">
        <v>3.4</v>
      </c>
      <c r="G390" s="158">
        <v>4.2229000000000001</v>
      </c>
      <c r="H390" s="23">
        <v>2.96</v>
      </c>
      <c r="I390" s="22">
        <v>4</v>
      </c>
      <c r="J390" s="168">
        <v>2.5</v>
      </c>
      <c r="K390" s="22">
        <v>2.8250945774277771</v>
      </c>
      <c r="L390" s="158">
        <v>8.4952299999999994</v>
      </c>
      <c r="M390" s="22">
        <v>3.4</v>
      </c>
      <c r="N390" s="22">
        <v>3.1</v>
      </c>
      <c r="O390" s="22">
        <v>3.5</v>
      </c>
      <c r="P390" s="22">
        <v>3.2</v>
      </c>
      <c r="Q390" s="22">
        <v>3.84</v>
      </c>
      <c r="R390" s="22">
        <v>3.31</v>
      </c>
      <c r="S390" s="22">
        <v>3.03</v>
      </c>
      <c r="T390" s="22">
        <v>3.8</v>
      </c>
      <c r="U390" s="22">
        <v>3.1</v>
      </c>
      <c r="V390" s="22">
        <v>3.22</v>
      </c>
      <c r="W390" s="22">
        <v>2.8</v>
      </c>
      <c r="X390" s="157">
        <v>1.29</v>
      </c>
      <c r="Y390" s="22">
        <v>3.44</v>
      </c>
      <c r="Z390" s="166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1</v>
      </c>
    </row>
    <row r="391" spans="1:65">
      <c r="A391" s="35"/>
      <c r="B391" s="19">
        <v>1</v>
      </c>
      <c r="C391" s="8">
        <v>2</v>
      </c>
      <c r="D391" s="10">
        <v>3.53</v>
      </c>
      <c r="E391" s="10">
        <v>3.2</v>
      </c>
      <c r="F391" s="25">
        <v>3.4</v>
      </c>
      <c r="G391" s="159">
        <v>4.327</v>
      </c>
      <c r="H391" s="25">
        <v>2.91</v>
      </c>
      <c r="I391" s="10">
        <v>4</v>
      </c>
      <c r="J391" s="161">
        <v>2.54</v>
      </c>
      <c r="K391" s="10">
        <v>2.5091030417359921</v>
      </c>
      <c r="L391" s="159">
        <v>8.6383500000000009</v>
      </c>
      <c r="M391" s="10">
        <v>3.1</v>
      </c>
      <c r="N391" s="10">
        <v>3.1</v>
      </c>
      <c r="O391" s="10">
        <v>3.4</v>
      </c>
      <c r="P391" s="10">
        <v>3.1</v>
      </c>
      <c r="Q391" s="10">
        <v>3.75</v>
      </c>
      <c r="R391" s="10">
        <v>3.3</v>
      </c>
      <c r="S391" s="160">
        <v>2.57</v>
      </c>
      <c r="T391" s="10">
        <v>3.9</v>
      </c>
      <c r="U391" s="10">
        <v>3.4</v>
      </c>
      <c r="V391" s="10">
        <v>3.02</v>
      </c>
      <c r="W391" s="10">
        <v>2.8</v>
      </c>
      <c r="X391" s="10">
        <v>3.26</v>
      </c>
      <c r="Y391" s="10">
        <v>3.34</v>
      </c>
      <c r="Z391" s="166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4</v>
      </c>
    </row>
    <row r="392" spans="1:65">
      <c r="A392" s="35"/>
      <c r="B392" s="19">
        <v>1</v>
      </c>
      <c r="C392" s="8">
        <v>3</v>
      </c>
      <c r="D392" s="10">
        <v>3.5</v>
      </c>
      <c r="E392" s="10">
        <v>3.2</v>
      </c>
      <c r="F392" s="25">
        <v>3.4</v>
      </c>
      <c r="G392" s="159">
        <v>4.0686</v>
      </c>
      <c r="H392" s="25">
        <v>2.88</v>
      </c>
      <c r="I392" s="10">
        <v>3.9</v>
      </c>
      <c r="J392" s="161">
        <v>2.46</v>
      </c>
      <c r="K392" s="25">
        <v>2.7001407188167699</v>
      </c>
      <c r="L392" s="162">
        <v>8.2665299999999995</v>
      </c>
      <c r="M392" s="11">
        <v>3.1</v>
      </c>
      <c r="N392" s="11">
        <v>3.2</v>
      </c>
      <c r="O392" s="11">
        <v>3.4</v>
      </c>
      <c r="P392" s="11">
        <v>3</v>
      </c>
      <c r="Q392" s="11">
        <v>3.72</v>
      </c>
      <c r="R392" s="11">
        <v>3.26</v>
      </c>
      <c r="S392" s="11">
        <v>3.09</v>
      </c>
      <c r="T392" s="11">
        <v>4</v>
      </c>
      <c r="U392" s="11">
        <v>3.2</v>
      </c>
      <c r="V392" s="11">
        <v>3.19</v>
      </c>
      <c r="W392" s="11">
        <v>2.7</v>
      </c>
      <c r="X392" s="11">
        <v>3.51</v>
      </c>
      <c r="Y392" s="11">
        <v>3.28</v>
      </c>
      <c r="Z392" s="166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16</v>
      </c>
    </row>
    <row r="393" spans="1:65">
      <c r="A393" s="35"/>
      <c r="B393" s="19">
        <v>1</v>
      </c>
      <c r="C393" s="8">
        <v>4</v>
      </c>
      <c r="D393" s="10">
        <v>3.3</v>
      </c>
      <c r="E393" s="10">
        <v>3.2</v>
      </c>
      <c r="F393" s="25">
        <v>3.4</v>
      </c>
      <c r="G393" s="159">
        <v>4.0655999999999999</v>
      </c>
      <c r="H393" s="25">
        <v>2.71</v>
      </c>
      <c r="I393" s="10">
        <v>4</v>
      </c>
      <c r="J393" s="161">
        <v>2.42</v>
      </c>
      <c r="K393" s="25">
        <v>2.7672966082506818</v>
      </c>
      <c r="L393" s="161">
        <v>8.6889500000000002</v>
      </c>
      <c r="M393" s="11">
        <v>3.6</v>
      </c>
      <c r="N393" s="11">
        <v>3.1</v>
      </c>
      <c r="O393" s="11">
        <v>3.3</v>
      </c>
      <c r="P393" s="11">
        <v>3.1</v>
      </c>
      <c r="Q393" s="11">
        <v>3.66</v>
      </c>
      <c r="R393" s="162">
        <v>3.08</v>
      </c>
      <c r="S393" s="11">
        <v>3.08</v>
      </c>
      <c r="T393" s="11">
        <v>3.9</v>
      </c>
      <c r="U393" s="11">
        <v>3.3</v>
      </c>
      <c r="V393" s="11">
        <v>3.43</v>
      </c>
      <c r="W393" s="11">
        <v>2.7</v>
      </c>
      <c r="X393" s="11">
        <v>3.3</v>
      </c>
      <c r="Y393" s="11">
        <v>3.24</v>
      </c>
      <c r="Z393" s="166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2">
        <v>3.2780514310876243</v>
      </c>
    </row>
    <row r="394" spans="1:65">
      <c r="A394" s="35"/>
      <c r="B394" s="19">
        <v>1</v>
      </c>
      <c r="C394" s="8">
        <v>5</v>
      </c>
      <c r="D394" s="10">
        <v>3.67</v>
      </c>
      <c r="E394" s="10">
        <v>2.9</v>
      </c>
      <c r="F394" s="10">
        <v>3.4</v>
      </c>
      <c r="G394" s="159">
        <v>4.2610999999999999</v>
      </c>
      <c r="H394" s="10">
        <v>2.94</v>
      </c>
      <c r="I394" s="10">
        <v>3.9</v>
      </c>
      <c r="J394" s="159">
        <v>2.5499999999999998</v>
      </c>
      <c r="K394" s="10">
        <v>2.683503078487409</v>
      </c>
      <c r="L394" s="159">
        <v>8.5723699999999994</v>
      </c>
      <c r="M394" s="10">
        <v>3.2</v>
      </c>
      <c r="N394" s="10">
        <v>3.1</v>
      </c>
      <c r="O394" s="10">
        <v>3.5</v>
      </c>
      <c r="P394" s="10">
        <v>3</v>
      </c>
      <c r="Q394" s="10">
        <v>3.8500000000000005</v>
      </c>
      <c r="R394" s="10">
        <v>3.31</v>
      </c>
      <c r="S394" s="10">
        <v>3.18</v>
      </c>
      <c r="T394" s="10">
        <v>4</v>
      </c>
      <c r="U394" s="10">
        <v>3.4</v>
      </c>
      <c r="V394" s="10">
        <v>3.25</v>
      </c>
      <c r="W394" s="10">
        <v>2.8</v>
      </c>
      <c r="X394" s="10">
        <v>3.1</v>
      </c>
      <c r="Y394" s="10">
        <v>3.25</v>
      </c>
      <c r="Z394" s="166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58</v>
      </c>
    </row>
    <row r="395" spans="1:65">
      <c r="A395" s="35"/>
      <c r="B395" s="19">
        <v>1</v>
      </c>
      <c r="C395" s="8">
        <v>6</v>
      </c>
      <c r="D395" s="10">
        <v>3.22</v>
      </c>
      <c r="E395" s="10">
        <v>3.3</v>
      </c>
      <c r="F395" s="10">
        <v>3.4</v>
      </c>
      <c r="G395" s="159">
        <v>4.0925000000000002</v>
      </c>
      <c r="H395" s="10">
        <v>2.82</v>
      </c>
      <c r="I395" s="10">
        <v>3.8</v>
      </c>
      <c r="J395" s="159">
        <v>2.48</v>
      </c>
      <c r="K395" s="10">
        <v>2.3947251192705608</v>
      </c>
      <c r="L395" s="159">
        <v>8.5553799999999995</v>
      </c>
      <c r="M395" s="10">
        <v>3.3</v>
      </c>
      <c r="N395" s="10">
        <v>3.1</v>
      </c>
      <c r="O395" s="10">
        <v>3.4</v>
      </c>
      <c r="P395" s="10">
        <v>3.2</v>
      </c>
      <c r="Q395" s="10">
        <v>3.82</v>
      </c>
      <c r="R395" s="10">
        <v>3.28</v>
      </c>
      <c r="S395" s="10">
        <v>2.91</v>
      </c>
      <c r="T395" s="160">
        <v>4.5999999999999996</v>
      </c>
      <c r="U395" s="10">
        <v>3.6</v>
      </c>
      <c r="V395" s="10">
        <v>3.09</v>
      </c>
      <c r="W395" s="10">
        <v>2.8</v>
      </c>
      <c r="X395" s="10">
        <v>3.37</v>
      </c>
      <c r="Y395" s="10">
        <v>3.42</v>
      </c>
      <c r="Z395" s="166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2"/>
    </row>
    <row r="396" spans="1:65">
      <c r="A396" s="35"/>
      <c r="B396" s="20" t="s">
        <v>285</v>
      </c>
      <c r="C396" s="12"/>
      <c r="D396" s="26">
        <v>3.4366666666666661</v>
      </c>
      <c r="E396" s="26">
        <v>3.0999999999999996</v>
      </c>
      <c r="F396" s="26">
        <v>3.4</v>
      </c>
      <c r="G396" s="26">
        <v>4.1729500000000002</v>
      </c>
      <c r="H396" s="26">
        <v>2.8699999999999997</v>
      </c>
      <c r="I396" s="26">
        <v>3.9333333333333336</v>
      </c>
      <c r="J396" s="26">
        <v>2.4916666666666667</v>
      </c>
      <c r="K396" s="26">
        <v>2.6466438573315316</v>
      </c>
      <c r="L396" s="26">
        <v>8.5361349999999998</v>
      </c>
      <c r="M396" s="26">
        <v>3.2833333333333332</v>
      </c>
      <c r="N396" s="26">
        <v>3.1166666666666667</v>
      </c>
      <c r="O396" s="26">
        <v>3.4166666666666665</v>
      </c>
      <c r="P396" s="26">
        <v>3.1</v>
      </c>
      <c r="Q396" s="26">
        <v>3.7733333333333334</v>
      </c>
      <c r="R396" s="26">
        <v>3.2566666666666664</v>
      </c>
      <c r="S396" s="26">
        <v>2.9766666666666666</v>
      </c>
      <c r="T396" s="26">
        <v>4.0333333333333341</v>
      </c>
      <c r="U396" s="26">
        <v>3.3333333333333335</v>
      </c>
      <c r="V396" s="26">
        <v>3.1999999999999997</v>
      </c>
      <c r="W396" s="26">
        <v>2.7666666666666671</v>
      </c>
      <c r="X396" s="26">
        <v>2.9716666666666662</v>
      </c>
      <c r="Y396" s="26">
        <v>3.3283333333333331</v>
      </c>
      <c r="Z396" s="166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2"/>
    </row>
    <row r="397" spans="1:65">
      <c r="A397" s="35"/>
      <c r="B397" s="3" t="s">
        <v>286</v>
      </c>
      <c r="C397" s="33"/>
      <c r="D397" s="11">
        <v>3.45</v>
      </c>
      <c r="E397" s="11">
        <v>3.2</v>
      </c>
      <c r="F397" s="11">
        <v>3.4</v>
      </c>
      <c r="G397" s="11">
        <v>4.1577000000000002</v>
      </c>
      <c r="H397" s="11">
        <v>2.895</v>
      </c>
      <c r="I397" s="11">
        <v>3.95</v>
      </c>
      <c r="J397" s="11">
        <v>2.4900000000000002</v>
      </c>
      <c r="K397" s="11">
        <v>2.6918218986520897</v>
      </c>
      <c r="L397" s="11">
        <v>8.5638749999999995</v>
      </c>
      <c r="M397" s="11">
        <v>3.25</v>
      </c>
      <c r="N397" s="11">
        <v>3.1</v>
      </c>
      <c r="O397" s="11">
        <v>3.4</v>
      </c>
      <c r="P397" s="11">
        <v>3.1</v>
      </c>
      <c r="Q397" s="11">
        <v>3.7850000000000001</v>
      </c>
      <c r="R397" s="11">
        <v>3.29</v>
      </c>
      <c r="S397" s="11">
        <v>3.0549999999999997</v>
      </c>
      <c r="T397" s="11">
        <v>3.95</v>
      </c>
      <c r="U397" s="11">
        <v>3.3499999999999996</v>
      </c>
      <c r="V397" s="11">
        <v>3.2050000000000001</v>
      </c>
      <c r="W397" s="11">
        <v>2.8</v>
      </c>
      <c r="X397" s="11">
        <v>3.28</v>
      </c>
      <c r="Y397" s="11">
        <v>3.3099999999999996</v>
      </c>
      <c r="Z397" s="166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2"/>
    </row>
    <row r="398" spans="1:65">
      <c r="A398" s="35"/>
      <c r="B398" s="3" t="s">
        <v>287</v>
      </c>
      <c r="C398" s="33"/>
      <c r="D398" s="27">
        <v>0.16378848148348724</v>
      </c>
      <c r="E398" s="27">
        <v>0.20000000000000009</v>
      </c>
      <c r="F398" s="27">
        <v>0</v>
      </c>
      <c r="G398" s="27">
        <v>0.11214452728510649</v>
      </c>
      <c r="H398" s="27">
        <v>9.2520268049763044E-2</v>
      </c>
      <c r="I398" s="27">
        <v>8.1649658092772678E-2</v>
      </c>
      <c r="J398" s="27">
        <v>4.9159604012508747E-2</v>
      </c>
      <c r="K398" s="27">
        <v>0.16309677416867199</v>
      </c>
      <c r="L398" s="27">
        <v>0.14821858908382612</v>
      </c>
      <c r="M398" s="27">
        <v>0.19407902170679511</v>
      </c>
      <c r="N398" s="27">
        <v>4.0824829046386339E-2</v>
      </c>
      <c r="O398" s="27">
        <v>7.5277265270908167E-2</v>
      </c>
      <c r="P398" s="27">
        <v>8.9442719099991672E-2</v>
      </c>
      <c r="Q398" s="27">
        <v>7.5806771905065753E-2</v>
      </c>
      <c r="R398" s="27">
        <v>8.8694231304333765E-2</v>
      </c>
      <c r="S398" s="27">
        <v>0.21796024102268444</v>
      </c>
      <c r="T398" s="27">
        <v>0.28751811537130423</v>
      </c>
      <c r="U398" s="27">
        <v>0.1751190071541826</v>
      </c>
      <c r="V398" s="27">
        <v>0.14170391667134688</v>
      </c>
      <c r="W398" s="27">
        <v>5.1639777949432045E-2</v>
      </c>
      <c r="X398" s="27">
        <v>0.83473149375512823</v>
      </c>
      <c r="Y398" s="27">
        <v>8.6351992835525554E-2</v>
      </c>
      <c r="Z398" s="166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2"/>
    </row>
    <row r="399" spans="1:65">
      <c r="A399" s="35"/>
      <c r="B399" s="3" t="s">
        <v>86</v>
      </c>
      <c r="C399" s="33"/>
      <c r="D399" s="13">
        <v>4.7659111973856624E-2</v>
      </c>
      <c r="E399" s="13">
        <v>6.4516129032258104E-2</v>
      </c>
      <c r="F399" s="13">
        <v>0</v>
      </c>
      <c r="G399" s="13">
        <v>2.6874160314671033E-2</v>
      </c>
      <c r="H399" s="13">
        <v>3.2237027195039389E-2</v>
      </c>
      <c r="I399" s="13">
        <v>2.0758387650704917E-2</v>
      </c>
      <c r="J399" s="13">
        <v>1.9729606961541971E-2</v>
      </c>
      <c r="K399" s="13">
        <v>6.1623997394614959E-2</v>
      </c>
      <c r="L399" s="13">
        <v>1.7363665064320813E-2</v>
      </c>
      <c r="M399" s="13">
        <v>5.9110361941155876E-2</v>
      </c>
      <c r="N399" s="13">
        <v>1.3098875629856579E-2</v>
      </c>
      <c r="O399" s="13">
        <v>2.2032370323192635E-2</v>
      </c>
      <c r="P399" s="13">
        <v>2.8852490032255377E-2</v>
      </c>
      <c r="Q399" s="13">
        <v>2.0090133897102232E-2</v>
      </c>
      <c r="R399" s="13">
        <v>2.7234666725998089E-2</v>
      </c>
      <c r="S399" s="13">
        <v>7.322292531557148E-2</v>
      </c>
      <c r="T399" s="13">
        <v>7.1285483149910123E-2</v>
      </c>
      <c r="U399" s="13">
        <v>5.2535702146254776E-2</v>
      </c>
      <c r="V399" s="13">
        <v>4.4282473959795905E-2</v>
      </c>
      <c r="W399" s="13">
        <v>1.8664979981722424E-2</v>
      </c>
      <c r="X399" s="13">
        <v>0.28089674495405331</v>
      </c>
      <c r="Y399" s="13">
        <v>2.5944514622591557E-2</v>
      </c>
      <c r="Z399" s="166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2"/>
    </row>
    <row r="400" spans="1:65">
      <c r="A400" s="35"/>
      <c r="B400" s="3" t="s">
        <v>288</v>
      </c>
      <c r="C400" s="33"/>
      <c r="D400" s="13">
        <v>4.8387049109359204E-2</v>
      </c>
      <c r="E400" s="13">
        <v>-5.4316240861586818E-2</v>
      </c>
      <c r="F400" s="13">
        <v>3.7201542280840494E-2</v>
      </c>
      <c r="G400" s="13">
        <v>0.27299711054730391</v>
      </c>
      <c r="H400" s="13">
        <v>-0.12447987460411425</v>
      </c>
      <c r="I400" s="13">
        <v>0.199899823422933</v>
      </c>
      <c r="J400" s="13">
        <v>-0.23989396778928607</v>
      </c>
      <c r="K400" s="13">
        <v>-0.1926167380316538</v>
      </c>
      <c r="L400" s="13">
        <v>1.6040271726816062</v>
      </c>
      <c r="M400" s="13">
        <v>1.6112932810077307E-3</v>
      </c>
      <c r="N400" s="13">
        <v>-4.9231919575896232E-2</v>
      </c>
      <c r="O400" s="13">
        <v>4.2285863566530857E-2</v>
      </c>
      <c r="P400" s="13">
        <v>-5.4316240861586707E-2</v>
      </c>
      <c r="Q400" s="13">
        <v>0.15109033908030534</v>
      </c>
      <c r="R400" s="13">
        <v>-6.5236207760970277E-3</v>
      </c>
      <c r="S400" s="13">
        <v>-9.1940218375695659E-2</v>
      </c>
      <c r="T400" s="13">
        <v>0.23040575113707562</v>
      </c>
      <c r="U400" s="13">
        <v>1.686425713807882E-2</v>
      </c>
      <c r="V400" s="13">
        <v>-2.3810313147444417E-2</v>
      </c>
      <c r="W400" s="13">
        <v>-0.15600266657539441</v>
      </c>
      <c r="X400" s="13">
        <v>-9.3465514761402857E-2</v>
      </c>
      <c r="Y400" s="13">
        <v>1.5338960752371733E-2</v>
      </c>
      <c r="Z400" s="166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2"/>
    </row>
    <row r="401" spans="1:65">
      <c r="A401" s="35"/>
      <c r="B401" s="53" t="s">
        <v>289</v>
      </c>
      <c r="C401" s="54"/>
      <c r="D401" s="52">
        <v>0.49</v>
      </c>
      <c r="E401" s="52">
        <v>0.49</v>
      </c>
      <c r="F401" s="52">
        <v>0.38</v>
      </c>
      <c r="G401" s="52">
        <v>2.63</v>
      </c>
      <c r="H401" s="52">
        <v>1.1599999999999999</v>
      </c>
      <c r="I401" s="52">
        <v>1.93</v>
      </c>
      <c r="J401" s="52">
        <v>2.27</v>
      </c>
      <c r="K401" s="52">
        <v>1.81</v>
      </c>
      <c r="L401" s="52">
        <v>15.33</v>
      </c>
      <c r="M401" s="52">
        <v>0.04</v>
      </c>
      <c r="N401" s="52">
        <v>0.45</v>
      </c>
      <c r="O401" s="52">
        <v>0.43</v>
      </c>
      <c r="P401" s="52">
        <v>0.49</v>
      </c>
      <c r="Q401" s="52">
        <v>1.47</v>
      </c>
      <c r="R401" s="52">
        <v>0.04</v>
      </c>
      <c r="S401" s="52">
        <v>0.85</v>
      </c>
      <c r="T401" s="52">
        <v>2.2200000000000002</v>
      </c>
      <c r="U401" s="52">
        <v>0.18</v>
      </c>
      <c r="V401" s="52">
        <v>0.2</v>
      </c>
      <c r="W401" s="52">
        <v>1.47</v>
      </c>
      <c r="X401" s="52">
        <v>0.87</v>
      </c>
      <c r="Y401" s="52">
        <v>0.17</v>
      </c>
      <c r="Z401" s="166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2"/>
    </row>
    <row r="402" spans="1:65">
      <c r="B402" s="36"/>
      <c r="C402" s="20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BM402" s="62"/>
    </row>
    <row r="403" spans="1:65" ht="15">
      <c r="B403" s="37" t="s">
        <v>659</v>
      </c>
      <c r="BM403" s="32" t="s">
        <v>291</v>
      </c>
    </row>
    <row r="404" spans="1:65" ht="15">
      <c r="A404" s="28" t="s">
        <v>53</v>
      </c>
      <c r="B404" s="18" t="s">
        <v>115</v>
      </c>
      <c r="C404" s="15" t="s">
        <v>116</v>
      </c>
      <c r="D404" s="16" t="s">
        <v>243</v>
      </c>
      <c r="E404" s="17" t="s">
        <v>243</v>
      </c>
      <c r="F404" s="17" t="s">
        <v>243</v>
      </c>
      <c r="G404" s="17" t="s">
        <v>243</v>
      </c>
      <c r="H404" s="166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</v>
      </c>
    </row>
    <row r="405" spans="1:65">
      <c r="A405" s="35"/>
      <c r="B405" s="19" t="s">
        <v>244</v>
      </c>
      <c r="C405" s="8" t="s">
        <v>244</v>
      </c>
      <c r="D405" s="164" t="s">
        <v>254</v>
      </c>
      <c r="E405" s="165" t="s">
        <v>307</v>
      </c>
      <c r="F405" s="165" t="s">
        <v>271</v>
      </c>
      <c r="G405" s="165" t="s">
        <v>274</v>
      </c>
      <c r="H405" s="166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 t="s">
        <v>3</v>
      </c>
    </row>
    <row r="406" spans="1:65">
      <c r="A406" s="35"/>
      <c r="B406" s="19"/>
      <c r="C406" s="8"/>
      <c r="D406" s="9" t="s">
        <v>337</v>
      </c>
      <c r="E406" s="10" t="s">
        <v>338</v>
      </c>
      <c r="F406" s="10" t="s">
        <v>338</v>
      </c>
      <c r="G406" s="10" t="s">
        <v>338</v>
      </c>
      <c r="H406" s="166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2</v>
      </c>
    </row>
    <row r="407" spans="1:65">
      <c r="A407" s="35"/>
      <c r="B407" s="19"/>
      <c r="C407" s="8"/>
      <c r="D407" s="29"/>
      <c r="E407" s="29"/>
      <c r="F407" s="29"/>
      <c r="G407" s="29"/>
      <c r="H407" s="166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>
        <v>2</v>
      </c>
    </row>
    <row r="408" spans="1:65">
      <c r="A408" s="35"/>
      <c r="B408" s="18">
        <v>1</v>
      </c>
      <c r="C408" s="14">
        <v>1</v>
      </c>
      <c r="D408" s="158" t="s">
        <v>106</v>
      </c>
      <c r="E408" s="22">
        <v>0.37063766239553653</v>
      </c>
      <c r="F408" s="167">
        <v>0.22999999999999998</v>
      </c>
      <c r="G408" s="158" t="s">
        <v>107</v>
      </c>
      <c r="H408" s="166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>
        <v>1</v>
      </c>
      <c r="C409" s="8">
        <v>2</v>
      </c>
      <c r="D409" s="159" t="s">
        <v>106</v>
      </c>
      <c r="E409" s="10">
        <v>0.35998323512944741</v>
      </c>
      <c r="F409" s="25">
        <v>0.15</v>
      </c>
      <c r="G409" s="159" t="s">
        <v>107</v>
      </c>
      <c r="H409" s="166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>
        <v>37</v>
      </c>
    </row>
    <row r="410" spans="1:65">
      <c r="A410" s="35"/>
      <c r="B410" s="19">
        <v>1</v>
      </c>
      <c r="C410" s="8">
        <v>3</v>
      </c>
      <c r="D410" s="159" t="s">
        <v>106</v>
      </c>
      <c r="E410" s="10">
        <v>0.43757168065843227</v>
      </c>
      <c r="F410" s="25">
        <v>0.16</v>
      </c>
      <c r="G410" s="159" t="s">
        <v>107</v>
      </c>
      <c r="H410" s="166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16</v>
      </c>
    </row>
    <row r="411" spans="1:65">
      <c r="A411" s="35"/>
      <c r="B411" s="19">
        <v>1</v>
      </c>
      <c r="C411" s="8">
        <v>4</v>
      </c>
      <c r="D411" s="159" t="s">
        <v>106</v>
      </c>
      <c r="E411" s="10">
        <v>0.40195697963387256</v>
      </c>
      <c r="F411" s="25">
        <v>0.15</v>
      </c>
      <c r="G411" s="159" t="s">
        <v>107</v>
      </c>
      <c r="H411" s="166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0.27637549199898398</v>
      </c>
    </row>
    <row r="412" spans="1:65">
      <c r="A412" s="35"/>
      <c r="B412" s="19">
        <v>1</v>
      </c>
      <c r="C412" s="8">
        <v>5</v>
      </c>
      <c r="D412" s="159" t="s">
        <v>106</v>
      </c>
      <c r="E412" s="10">
        <v>0.42580272253010248</v>
      </c>
      <c r="F412" s="10">
        <v>0.15</v>
      </c>
      <c r="G412" s="159" t="s">
        <v>107</v>
      </c>
      <c r="H412" s="16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2">
        <v>43</v>
      </c>
    </row>
    <row r="413" spans="1:65">
      <c r="A413" s="35"/>
      <c r="B413" s="19">
        <v>1</v>
      </c>
      <c r="C413" s="8">
        <v>6</v>
      </c>
      <c r="D413" s="159" t="s">
        <v>106</v>
      </c>
      <c r="E413" s="10">
        <v>0.4445536236404225</v>
      </c>
      <c r="F413" s="10">
        <v>0.12</v>
      </c>
      <c r="G413" s="159" t="s">
        <v>107</v>
      </c>
      <c r="H413" s="166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2"/>
    </row>
    <row r="414" spans="1:65">
      <c r="A414" s="35"/>
      <c r="B414" s="20" t="s">
        <v>285</v>
      </c>
      <c r="C414" s="12"/>
      <c r="D414" s="26" t="s">
        <v>699</v>
      </c>
      <c r="E414" s="26">
        <v>0.40675098399796888</v>
      </c>
      <c r="F414" s="26">
        <v>0.16</v>
      </c>
      <c r="G414" s="26" t="s">
        <v>699</v>
      </c>
      <c r="H414" s="166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2"/>
    </row>
    <row r="415" spans="1:65">
      <c r="A415" s="35"/>
      <c r="B415" s="3" t="s">
        <v>286</v>
      </c>
      <c r="C415" s="33"/>
      <c r="D415" s="11" t="s">
        <v>699</v>
      </c>
      <c r="E415" s="11">
        <v>0.41387985108198755</v>
      </c>
      <c r="F415" s="11">
        <v>0.15</v>
      </c>
      <c r="G415" s="11" t="s">
        <v>699</v>
      </c>
      <c r="H415" s="166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2"/>
    </row>
    <row r="416" spans="1:65">
      <c r="A416" s="35"/>
      <c r="B416" s="3" t="s">
        <v>287</v>
      </c>
      <c r="C416" s="33"/>
      <c r="D416" s="27" t="s">
        <v>699</v>
      </c>
      <c r="E416" s="27">
        <v>3.5373154953730272E-2</v>
      </c>
      <c r="F416" s="27">
        <v>3.6878177829171403E-2</v>
      </c>
      <c r="G416" s="27" t="s">
        <v>699</v>
      </c>
      <c r="H416" s="166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2"/>
    </row>
    <row r="417" spans="1:65">
      <c r="A417" s="35"/>
      <c r="B417" s="3" t="s">
        <v>86</v>
      </c>
      <c r="C417" s="33"/>
      <c r="D417" s="13" t="s">
        <v>699</v>
      </c>
      <c r="E417" s="13">
        <v>8.6965136767577944E-2</v>
      </c>
      <c r="F417" s="13">
        <v>0.23048861143232127</v>
      </c>
      <c r="G417" s="13" t="s">
        <v>699</v>
      </c>
      <c r="H417" s="166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2"/>
    </row>
    <row r="418" spans="1:65">
      <c r="A418" s="35"/>
      <c r="B418" s="3" t="s">
        <v>288</v>
      </c>
      <c r="C418" s="33"/>
      <c r="D418" s="13" t="s">
        <v>699</v>
      </c>
      <c r="E418" s="13">
        <v>0.47173318826498623</v>
      </c>
      <c r="F418" s="13">
        <v>-0.42107746659176204</v>
      </c>
      <c r="G418" s="13" t="s">
        <v>699</v>
      </c>
      <c r="H418" s="166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2"/>
    </row>
    <row r="419" spans="1:65">
      <c r="A419" s="35"/>
      <c r="B419" s="53" t="s">
        <v>289</v>
      </c>
      <c r="C419" s="54"/>
      <c r="D419" s="52">
        <v>0.18</v>
      </c>
      <c r="E419" s="52">
        <v>0.18</v>
      </c>
      <c r="F419" s="52">
        <v>1.1599999999999999</v>
      </c>
      <c r="G419" s="52">
        <v>2.17</v>
      </c>
      <c r="H419" s="166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2"/>
    </row>
    <row r="420" spans="1:65">
      <c r="B420" s="36"/>
      <c r="C420" s="20"/>
      <c r="D420" s="31"/>
      <c r="E420" s="31"/>
      <c r="F420" s="31"/>
      <c r="G420" s="31"/>
      <c r="BM420" s="62"/>
    </row>
    <row r="421" spans="1:65" ht="15">
      <c r="B421" s="37" t="s">
        <v>660</v>
      </c>
      <c r="BM421" s="32" t="s">
        <v>66</v>
      </c>
    </row>
    <row r="422" spans="1:65" ht="15">
      <c r="A422" s="28" t="s">
        <v>11</v>
      </c>
      <c r="B422" s="18" t="s">
        <v>115</v>
      </c>
      <c r="C422" s="15" t="s">
        <v>116</v>
      </c>
      <c r="D422" s="16" t="s">
        <v>243</v>
      </c>
      <c r="E422" s="17" t="s">
        <v>243</v>
      </c>
      <c r="F422" s="17" t="s">
        <v>243</v>
      </c>
      <c r="G422" s="17" t="s">
        <v>243</v>
      </c>
      <c r="H422" s="17" t="s">
        <v>243</v>
      </c>
      <c r="I422" s="17" t="s">
        <v>243</v>
      </c>
      <c r="J422" s="17" t="s">
        <v>243</v>
      </c>
      <c r="K422" s="17" t="s">
        <v>243</v>
      </c>
      <c r="L422" s="17" t="s">
        <v>243</v>
      </c>
      <c r="M422" s="17" t="s">
        <v>243</v>
      </c>
      <c r="N422" s="17" t="s">
        <v>243</v>
      </c>
      <c r="O422" s="166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244</v>
      </c>
      <c r="C423" s="8" t="s">
        <v>244</v>
      </c>
      <c r="D423" s="164" t="s">
        <v>246</v>
      </c>
      <c r="E423" s="165" t="s">
        <v>249</v>
      </c>
      <c r="F423" s="165" t="s">
        <v>250</v>
      </c>
      <c r="G423" s="165" t="s">
        <v>256</v>
      </c>
      <c r="H423" s="165" t="s">
        <v>259</v>
      </c>
      <c r="I423" s="165" t="s">
        <v>260</v>
      </c>
      <c r="J423" s="165" t="s">
        <v>307</v>
      </c>
      <c r="K423" s="165" t="s">
        <v>261</v>
      </c>
      <c r="L423" s="165" t="s">
        <v>268</v>
      </c>
      <c r="M423" s="165" t="s">
        <v>270</v>
      </c>
      <c r="N423" s="165" t="s">
        <v>271</v>
      </c>
      <c r="O423" s="166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337</v>
      </c>
      <c r="E424" s="10" t="s">
        <v>337</v>
      </c>
      <c r="F424" s="10" t="s">
        <v>338</v>
      </c>
      <c r="G424" s="10" t="s">
        <v>337</v>
      </c>
      <c r="H424" s="10" t="s">
        <v>337</v>
      </c>
      <c r="I424" s="10" t="s">
        <v>337</v>
      </c>
      <c r="J424" s="10" t="s">
        <v>338</v>
      </c>
      <c r="K424" s="10" t="s">
        <v>337</v>
      </c>
      <c r="L424" s="10" t="s">
        <v>337</v>
      </c>
      <c r="M424" s="10" t="s">
        <v>338</v>
      </c>
      <c r="N424" s="10" t="s">
        <v>338</v>
      </c>
      <c r="O424" s="166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2</v>
      </c>
    </row>
    <row r="425" spans="1:65">
      <c r="A425" s="35"/>
      <c r="B425" s="19"/>
      <c r="C425" s="8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166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22">
        <v>0.46</v>
      </c>
      <c r="E426" s="22">
        <v>0.48</v>
      </c>
      <c r="F426" s="23">
        <v>0.5</v>
      </c>
      <c r="G426" s="158">
        <v>0.4</v>
      </c>
      <c r="H426" s="23">
        <v>0.46</v>
      </c>
      <c r="I426" s="158">
        <v>0.38</v>
      </c>
      <c r="J426" s="23">
        <v>0.45401886492809829</v>
      </c>
      <c r="K426" s="158">
        <v>0.60916999999999999</v>
      </c>
      <c r="L426" s="22">
        <v>0.49</v>
      </c>
      <c r="M426" s="158">
        <v>0.3</v>
      </c>
      <c r="N426" s="158">
        <v>0.5</v>
      </c>
      <c r="O426" s="166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2">
        <v>1</v>
      </c>
    </row>
    <row r="427" spans="1:65">
      <c r="A427" s="35"/>
      <c r="B427" s="19">
        <v>1</v>
      </c>
      <c r="C427" s="8">
        <v>2</v>
      </c>
      <c r="D427" s="10">
        <v>0.45</v>
      </c>
      <c r="E427" s="10">
        <v>0.48</v>
      </c>
      <c r="F427" s="25">
        <v>0.45</v>
      </c>
      <c r="G427" s="159">
        <v>0.4</v>
      </c>
      <c r="H427" s="25">
        <v>0.49</v>
      </c>
      <c r="I427" s="159">
        <v>0.38</v>
      </c>
      <c r="J427" s="25">
        <v>0.43148817721274418</v>
      </c>
      <c r="K427" s="159">
        <v>0.63034000000000001</v>
      </c>
      <c r="L427" s="10">
        <v>0.48</v>
      </c>
      <c r="M427" s="159">
        <v>0.4</v>
      </c>
      <c r="N427" s="159">
        <v>0.5</v>
      </c>
      <c r="O427" s="166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2">
        <v>5</v>
      </c>
    </row>
    <row r="428" spans="1:65">
      <c r="A428" s="35"/>
      <c r="B428" s="19">
        <v>1</v>
      </c>
      <c r="C428" s="8">
        <v>3</v>
      </c>
      <c r="D428" s="10">
        <v>0.46</v>
      </c>
      <c r="E428" s="10">
        <v>0.48</v>
      </c>
      <c r="F428" s="25">
        <v>0.45</v>
      </c>
      <c r="G428" s="159">
        <v>0.4</v>
      </c>
      <c r="H428" s="162">
        <v>0.63</v>
      </c>
      <c r="I428" s="159">
        <v>0.36</v>
      </c>
      <c r="J428" s="25">
        <v>0.45369503854187093</v>
      </c>
      <c r="K428" s="161">
        <v>0.59414999999999996</v>
      </c>
      <c r="L428" s="11">
        <v>0.49</v>
      </c>
      <c r="M428" s="161">
        <v>0.4</v>
      </c>
      <c r="N428" s="161">
        <v>0.5</v>
      </c>
      <c r="O428" s="166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2">
        <v>16</v>
      </c>
    </row>
    <row r="429" spans="1:65">
      <c r="A429" s="35"/>
      <c r="B429" s="19">
        <v>1</v>
      </c>
      <c r="C429" s="8">
        <v>4</v>
      </c>
      <c r="D429" s="10">
        <v>0.45</v>
      </c>
      <c r="E429" s="10">
        <v>0.5</v>
      </c>
      <c r="F429" s="25">
        <v>0.45</v>
      </c>
      <c r="G429" s="159">
        <v>0.4</v>
      </c>
      <c r="H429" s="25">
        <v>0.47</v>
      </c>
      <c r="I429" s="159">
        <v>0.34</v>
      </c>
      <c r="J429" s="25">
        <v>0.45164403928257069</v>
      </c>
      <c r="K429" s="161">
        <v>0.65039999999999998</v>
      </c>
      <c r="L429" s="11">
        <v>0.47</v>
      </c>
      <c r="M429" s="161">
        <v>0.4</v>
      </c>
      <c r="N429" s="161">
        <v>0.5</v>
      </c>
      <c r="O429" s="166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2">
        <v>0.46715703275515241</v>
      </c>
    </row>
    <row r="430" spans="1:65">
      <c r="A430" s="35"/>
      <c r="B430" s="19">
        <v>1</v>
      </c>
      <c r="C430" s="8">
        <v>5</v>
      </c>
      <c r="D430" s="10">
        <v>0.48</v>
      </c>
      <c r="E430" s="10">
        <v>0.46</v>
      </c>
      <c r="F430" s="10">
        <v>0.45</v>
      </c>
      <c r="G430" s="159">
        <v>0.4</v>
      </c>
      <c r="H430" s="10">
        <v>0.48</v>
      </c>
      <c r="I430" s="159">
        <v>0.38</v>
      </c>
      <c r="J430" s="10">
        <v>0.44719819602262284</v>
      </c>
      <c r="K430" s="159">
        <v>0.60614000000000001</v>
      </c>
      <c r="L430" s="10">
        <v>0.49</v>
      </c>
      <c r="M430" s="159">
        <v>0.4</v>
      </c>
      <c r="N430" s="159">
        <v>0.5</v>
      </c>
      <c r="O430" s="166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2">
        <v>59</v>
      </c>
    </row>
    <row r="431" spans="1:65">
      <c r="A431" s="35"/>
      <c r="B431" s="19">
        <v>1</v>
      </c>
      <c r="C431" s="8">
        <v>6</v>
      </c>
      <c r="D431" s="10">
        <v>0.45</v>
      </c>
      <c r="E431" s="10">
        <v>0.48</v>
      </c>
      <c r="F431" s="160">
        <v>0.4</v>
      </c>
      <c r="G431" s="159">
        <v>0.4</v>
      </c>
      <c r="H431" s="10">
        <v>0.46</v>
      </c>
      <c r="I431" s="159">
        <v>0.37</v>
      </c>
      <c r="J431" s="160">
        <v>0.41683072952849554</v>
      </c>
      <c r="K431" s="159">
        <v>0.61982999999999999</v>
      </c>
      <c r="L431" s="10">
        <v>0.49</v>
      </c>
      <c r="M431" s="159">
        <v>0.4</v>
      </c>
      <c r="N431" s="159">
        <v>0.5</v>
      </c>
      <c r="O431" s="166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2"/>
    </row>
    <row r="432" spans="1:65">
      <c r="A432" s="35"/>
      <c r="B432" s="20" t="s">
        <v>285</v>
      </c>
      <c r="C432" s="12"/>
      <c r="D432" s="26">
        <v>0.45833333333333331</v>
      </c>
      <c r="E432" s="26">
        <v>0.48</v>
      </c>
      <c r="F432" s="26">
        <v>0.44999999999999996</v>
      </c>
      <c r="G432" s="26">
        <v>0.39999999999999997</v>
      </c>
      <c r="H432" s="26">
        <v>0.49833333333333329</v>
      </c>
      <c r="I432" s="26">
        <v>0.3683333333333334</v>
      </c>
      <c r="J432" s="26">
        <v>0.4424791742527337</v>
      </c>
      <c r="K432" s="26">
        <v>0.61833833333333332</v>
      </c>
      <c r="L432" s="26">
        <v>0.48500000000000004</v>
      </c>
      <c r="M432" s="26">
        <v>0.3833333333333333</v>
      </c>
      <c r="N432" s="26">
        <v>0.5</v>
      </c>
      <c r="O432" s="166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2"/>
    </row>
    <row r="433" spans="1:65">
      <c r="A433" s="35"/>
      <c r="B433" s="3" t="s">
        <v>286</v>
      </c>
      <c r="C433" s="33"/>
      <c r="D433" s="11">
        <v>0.45500000000000002</v>
      </c>
      <c r="E433" s="11">
        <v>0.48</v>
      </c>
      <c r="F433" s="11">
        <v>0.45</v>
      </c>
      <c r="G433" s="11">
        <v>0.4</v>
      </c>
      <c r="H433" s="11">
        <v>0.47499999999999998</v>
      </c>
      <c r="I433" s="11">
        <v>0.375</v>
      </c>
      <c r="J433" s="11">
        <v>0.44942111765259674</v>
      </c>
      <c r="K433" s="11">
        <v>0.61450000000000005</v>
      </c>
      <c r="L433" s="11">
        <v>0.49</v>
      </c>
      <c r="M433" s="11">
        <v>0.4</v>
      </c>
      <c r="N433" s="11">
        <v>0.5</v>
      </c>
      <c r="O433" s="166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2"/>
    </row>
    <row r="434" spans="1:65">
      <c r="A434" s="35"/>
      <c r="B434" s="3" t="s">
        <v>287</v>
      </c>
      <c r="C434" s="33"/>
      <c r="D434" s="27">
        <v>1.1690451944500111E-2</v>
      </c>
      <c r="E434" s="27">
        <v>1.2649110640673511E-2</v>
      </c>
      <c r="F434" s="27">
        <v>3.1622776601683784E-2</v>
      </c>
      <c r="G434" s="27">
        <v>6.0809419444881171E-17</v>
      </c>
      <c r="H434" s="27">
        <v>6.5548963887057013E-2</v>
      </c>
      <c r="I434" s="27">
        <v>1.6020819787597215E-2</v>
      </c>
      <c r="J434" s="27">
        <v>1.5125268412961244E-2</v>
      </c>
      <c r="K434" s="27">
        <v>1.9960704813875359E-2</v>
      </c>
      <c r="L434" s="27">
        <v>8.3666002653407616E-3</v>
      </c>
      <c r="M434" s="27">
        <v>4.0824829046386311E-2</v>
      </c>
      <c r="N434" s="27">
        <v>0</v>
      </c>
      <c r="O434" s="233"/>
      <c r="P434" s="234"/>
      <c r="Q434" s="234"/>
      <c r="R434" s="234"/>
      <c r="S434" s="234"/>
      <c r="T434" s="234"/>
      <c r="U434" s="234"/>
      <c r="V434" s="234"/>
      <c r="W434" s="234"/>
      <c r="X434" s="234"/>
      <c r="Y434" s="234"/>
      <c r="Z434" s="234"/>
      <c r="AA434" s="234"/>
      <c r="AB434" s="234"/>
      <c r="AC434" s="234"/>
      <c r="AD434" s="234"/>
      <c r="AE434" s="234"/>
      <c r="AF434" s="234"/>
      <c r="AG434" s="234"/>
      <c r="AH434" s="234"/>
      <c r="AI434" s="234"/>
      <c r="AJ434" s="234"/>
      <c r="AK434" s="234"/>
      <c r="AL434" s="234"/>
      <c r="AM434" s="234"/>
      <c r="AN434" s="234"/>
      <c r="AO434" s="234"/>
      <c r="AP434" s="234"/>
      <c r="AQ434" s="234"/>
      <c r="AR434" s="234"/>
      <c r="AS434" s="234"/>
      <c r="AT434" s="234"/>
      <c r="AU434" s="234"/>
      <c r="AV434" s="234"/>
      <c r="AW434" s="234"/>
      <c r="AX434" s="234"/>
      <c r="AY434" s="234"/>
      <c r="AZ434" s="234"/>
      <c r="BA434" s="234"/>
      <c r="BB434" s="234"/>
      <c r="BC434" s="234"/>
      <c r="BD434" s="234"/>
      <c r="BE434" s="234"/>
      <c r="BF434" s="234"/>
      <c r="BG434" s="234"/>
      <c r="BH434" s="234"/>
      <c r="BI434" s="234"/>
      <c r="BJ434" s="234"/>
      <c r="BK434" s="234"/>
      <c r="BL434" s="234"/>
      <c r="BM434" s="63"/>
    </row>
    <row r="435" spans="1:65">
      <c r="A435" s="35"/>
      <c r="B435" s="3" t="s">
        <v>86</v>
      </c>
      <c r="C435" s="33"/>
      <c r="D435" s="13">
        <v>2.5506440606182061E-2</v>
      </c>
      <c r="E435" s="13">
        <v>2.635231383473648E-2</v>
      </c>
      <c r="F435" s="13">
        <v>7.0272836892630641E-2</v>
      </c>
      <c r="G435" s="13">
        <v>1.5202354861220294E-16</v>
      </c>
      <c r="H435" s="13">
        <v>0.13153638238205423</v>
      </c>
      <c r="I435" s="13">
        <v>4.3495438337367999E-2</v>
      </c>
      <c r="J435" s="13">
        <v>3.4183006326806348E-2</v>
      </c>
      <c r="K435" s="13">
        <v>3.228120227686896E-2</v>
      </c>
      <c r="L435" s="13">
        <v>1.7250722196578888E-2</v>
      </c>
      <c r="M435" s="13">
        <v>0.10649955403405126</v>
      </c>
      <c r="N435" s="13">
        <v>0</v>
      </c>
      <c r="O435" s="166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2"/>
    </row>
    <row r="436" spans="1:65">
      <c r="A436" s="35"/>
      <c r="B436" s="3" t="s">
        <v>288</v>
      </c>
      <c r="C436" s="33"/>
      <c r="D436" s="13">
        <v>-1.8888080031204013E-2</v>
      </c>
      <c r="E436" s="13">
        <v>2.7491756185502814E-2</v>
      </c>
      <c r="F436" s="13">
        <v>-3.6726478576091237E-2</v>
      </c>
      <c r="G436" s="13">
        <v>-0.14375686984541447</v>
      </c>
      <c r="H436" s="13">
        <v>6.6736232984254462E-2</v>
      </c>
      <c r="I436" s="13">
        <v>-0.21154278431598561</v>
      </c>
      <c r="J436" s="13">
        <v>-5.2825617024057414E-2</v>
      </c>
      <c r="K436" s="13">
        <v>0.3236198750697572</v>
      </c>
      <c r="L436" s="13">
        <v>3.8194795312435303E-2</v>
      </c>
      <c r="M436" s="13">
        <v>-0.17943366693518881</v>
      </c>
      <c r="N436" s="13">
        <v>7.0303912693232107E-2</v>
      </c>
      <c r="O436" s="166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2"/>
    </row>
    <row r="437" spans="1:65">
      <c r="A437" s="35"/>
      <c r="B437" s="53" t="s">
        <v>289</v>
      </c>
      <c r="C437" s="54"/>
      <c r="D437" s="52">
        <v>0.32</v>
      </c>
      <c r="E437" s="52">
        <v>0.32</v>
      </c>
      <c r="F437" s="52">
        <v>0.56000000000000005</v>
      </c>
      <c r="G437" s="52" t="s">
        <v>290</v>
      </c>
      <c r="H437" s="52">
        <v>0.86</v>
      </c>
      <c r="I437" s="52">
        <v>2.97</v>
      </c>
      <c r="J437" s="52">
        <v>0.78</v>
      </c>
      <c r="K437" s="52">
        <v>4.3899999999999997</v>
      </c>
      <c r="L437" s="52">
        <v>0.47</v>
      </c>
      <c r="M437" s="52" t="s">
        <v>290</v>
      </c>
      <c r="N437" s="52" t="s">
        <v>290</v>
      </c>
      <c r="O437" s="166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2"/>
    </row>
    <row r="438" spans="1:65">
      <c r="B438" s="36" t="s">
        <v>349</v>
      </c>
      <c r="C438" s="20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BM438" s="62"/>
    </row>
    <row r="439" spans="1:65">
      <c r="BM439" s="62"/>
    </row>
    <row r="440" spans="1:65" ht="15">
      <c r="B440" s="37" t="s">
        <v>661</v>
      </c>
      <c r="BM440" s="32" t="s">
        <v>66</v>
      </c>
    </row>
    <row r="441" spans="1:65" ht="15">
      <c r="A441" s="28" t="s">
        <v>14</v>
      </c>
      <c r="B441" s="18" t="s">
        <v>115</v>
      </c>
      <c r="C441" s="15" t="s">
        <v>116</v>
      </c>
      <c r="D441" s="16" t="s">
        <v>243</v>
      </c>
      <c r="E441" s="17" t="s">
        <v>243</v>
      </c>
      <c r="F441" s="17" t="s">
        <v>243</v>
      </c>
      <c r="G441" s="17" t="s">
        <v>243</v>
      </c>
      <c r="H441" s="17" t="s">
        <v>243</v>
      </c>
      <c r="I441" s="17" t="s">
        <v>243</v>
      </c>
      <c r="J441" s="17" t="s">
        <v>243</v>
      </c>
      <c r="K441" s="17" t="s">
        <v>243</v>
      </c>
      <c r="L441" s="17" t="s">
        <v>243</v>
      </c>
      <c r="M441" s="17" t="s">
        <v>243</v>
      </c>
      <c r="N441" s="17" t="s">
        <v>243</v>
      </c>
      <c r="O441" s="17" t="s">
        <v>243</v>
      </c>
      <c r="P441" s="17" t="s">
        <v>243</v>
      </c>
      <c r="Q441" s="17" t="s">
        <v>243</v>
      </c>
      <c r="R441" s="17" t="s">
        <v>243</v>
      </c>
      <c r="S441" s="17" t="s">
        <v>243</v>
      </c>
      <c r="T441" s="17" t="s">
        <v>243</v>
      </c>
      <c r="U441" s="17" t="s">
        <v>243</v>
      </c>
      <c r="V441" s="17" t="s">
        <v>243</v>
      </c>
      <c r="W441" s="17" t="s">
        <v>243</v>
      </c>
      <c r="X441" s="17" t="s">
        <v>243</v>
      </c>
      <c r="Y441" s="166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>
        <v>1</v>
      </c>
    </row>
    <row r="442" spans="1:65">
      <c r="A442" s="35"/>
      <c r="B442" s="19" t="s">
        <v>244</v>
      </c>
      <c r="C442" s="8" t="s">
        <v>244</v>
      </c>
      <c r="D442" s="164" t="s">
        <v>248</v>
      </c>
      <c r="E442" s="165" t="s">
        <v>249</v>
      </c>
      <c r="F442" s="165" t="s">
        <v>250</v>
      </c>
      <c r="G442" s="165" t="s">
        <v>254</v>
      </c>
      <c r="H442" s="165" t="s">
        <v>257</v>
      </c>
      <c r="I442" s="165" t="s">
        <v>258</v>
      </c>
      <c r="J442" s="165" t="s">
        <v>260</v>
      </c>
      <c r="K442" s="165" t="s">
        <v>261</v>
      </c>
      <c r="L442" s="165" t="s">
        <v>263</v>
      </c>
      <c r="M442" s="165" t="s">
        <v>265</v>
      </c>
      <c r="N442" s="165" t="s">
        <v>266</v>
      </c>
      <c r="O442" s="165" t="s">
        <v>267</v>
      </c>
      <c r="P442" s="165" t="s">
        <v>268</v>
      </c>
      <c r="Q442" s="165" t="s">
        <v>269</v>
      </c>
      <c r="R442" s="165" t="s">
        <v>270</v>
      </c>
      <c r="S442" s="165" t="s">
        <v>271</v>
      </c>
      <c r="T442" s="165" t="s">
        <v>272</v>
      </c>
      <c r="U442" s="165" t="s">
        <v>273</v>
      </c>
      <c r="V442" s="165" t="s">
        <v>275</v>
      </c>
      <c r="W442" s="165" t="s">
        <v>276</v>
      </c>
      <c r="X442" s="165" t="s">
        <v>277</v>
      </c>
      <c r="Y442" s="166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 t="s">
        <v>3</v>
      </c>
    </row>
    <row r="443" spans="1:65">
      <c r="A443" s="35"/>
      <c r="B443" s="19"/>
      <c r="C443" s="8"/>
      <c r="D443" s="9" t="s">
        <v>118</v>
      </c>
      <c r="E443" s="10" t="s">
        <v>337</v>
      </c>
      <c r="F443" s="10" t="s">
        <v>338</v>
      </c>
      <c r="G443" s="10" t="s">
        <v>337</v>
      </c>
      <c r="H443" s="10" t="s">
        <v>337</v>
      </c>
      <c r="I443" s="10" t="s">
        <v>337</v>
      </c>
      <c r="J443" s="10" t="s">
        <v>337</v>
      </c>
      <c r="K443" s="10" t="s">
        <v>337</v>
      </c>
      <c r="L443" s="10" t="s">
        <v>337</v>
      </c>
      <c r="M443" s="10" t="s">
        <v>337</v>
      </c>
      <c r="N443" s="10" t="s">
        <v>337</v>
      </c>
      <c r="O443" s="10" t="s">
        <v>337</v>
      </c>
      <c r="P443" s="10" t="s">
        <v>337</v>
      </c>
      <c r="Q443" s="10" t="s">
        <v>337</v>
      </c>
      <c r="R443" s="10" t="s">
        <v>338</v>
      </c>
      <c r="S443" s="10" t="s">
        <v>338</v>
      </c>
      <c r="T443" s="10" t="s">
        <v>338</v>
      </c>
      <c r="U443" s="10" t="s">
        <v>337</v>
      </c>
      <c r="V443" s="10" t="s">
        <v>337</v>
      </c>
      <c r="W443" s="10" t="s">
        <v>338</v>
      </c>
      <c r="X443" s="10" t="s">
        <v>338</v>
      </c>
      <c r="Y443" s="166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>
        <v>3</v>
      </c>
    </row>
    <row r="444" spans="1:65">
      <c r="A444" s="35"/>
      <c r="B444" s="19"/>
      <c r="C444" s="8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166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3</v>
      </c>
    </row>
    <row r="445" spans="1:65">
      <c r="A445" s="35"/>
      <c r="B445" s="18">
        <v>1</v>
      </c>
      <c r="C445" s="14">
        <v>1</v>
      </c>
      <c r="D445" s="262">
        <v>0.1</v>
      </c>
      <c r="E445" s="262">
        <v>0.08</v>
      </c>
      <c r="F445" s="272" t="s">
        <v>109</v>
      </c>
      <c r="G445" s="262" t="s">
        <v>106</v>
      </c>
      <c r="H445" s="270">
        <v>9.5000000000000001E-2</v>
      </c>
      <c r="I445" s="254">
        <v>0.1</v>
      </c>
      <c r="J445" s="270">
        <v>0.08</v>
      </c>
      <c r="K445" s="254">
        <v>8.9819999999999997E-2</v>
      </c>
      <c r="L445" s="254">
        <v>9.7000000000000003E-2</v>
      </c>
      <c r="M445" s="254">
        <v>9.0999999999999998E-2</v>
      </c>
      <c r="N445" s="254">
        <v>8.4000000000000005E-2</v>
      </c>
      <c r="O445" s="254">
        <v>9.9000000000000005E-2</v>
      </c>
      <c r="P445" s="254">
        <v>9.2999999999999999E-2</v>
      </c>
      <c r="Q445" s="254">
        <v>0.08</v>
      </c>
      <c r="R445" s="273">
        <v>0.12</v>
      </c>
      <c r="S445" s="262" t="s">
        <v>109</v>
      </c>
      <c r="T445" s="254">
        <v>0.09</v>
      </c>
      <c r="U445" s="254">
        <v>0.09</v>
      </c>
      <c r="V445" s="254">
        <v>0.09</v>
      </c>
      <c r="W445" s="273">
        <v>0.02</v>
      </c>
      <c r="X445" s="254">
        <v>0.09</v>
      </c>
      <c r="Y445" s="233"/>
      <c r="Z445" s="234"/>
      <c r="AA445" s="234"/>
      <c r="AB445" s="234"/>
      <c r="AC445" s="234"/>
      <c r="AD445" s="234"/>
      <c r="AE445" s="234"/>
      <c r="AF445" s="234"/>
      <c r="AG445" s="234"/>
      <c r="AH445" s="234"/>
      <c r="AI445" s="234"/>
      <c r="AJ445" s="234"/>
      <c r="AK445" s="234"/>
      <c r="AL445" s="234"/>
      <c r="AM445" s="234"/>
      <c r="AN445" s="234"/>
      <c r="AO445" s="234"/>
      <c r="AP445" s="234"/>
      <c r="AQ445" s="234"/>
      <c r="AR445" s="234"/>
      <c r="AS445" s="234"/>
      <c r="AT445" s="234"/>
      <c r="AU445" s="234"/>
      <c r="AV445" s="234"/>
      <c r="AW445" s="234"/>
      <c r="AX445" s="234"/>
      <c r="AY445" s="234"/>
      <c r="AZ445" s="234"/>
      <c r="BA445" s="234"/>
      <c r="BB445" s="234"/>
      <c r="BC445" s="234"/>
      <c r="BD445" s="234"/>
      <c r="BE445" s="234"/>
      <c r="BF445" s="234"/>
      <c r="BG445" s="234"/>
      <c r="BH445" s="234"/>
      <c r="BI445" s="234"/>
      <c r="BJ445" s="234"/>
      <c r="BK445" s="234"/>
      <c r="BL445" s="234"/>
      <c r="BM445" s="255">
        <v>1</v>
      </c>
    </row>
    <row r="446" spans="1:65">
      <c r="A446" s="35"/>
      <c r="B446" s="19">
        <v>1</v>
      </c>
      <c r="C446" s="8">
        <v>2</v>
      </c>
      <c r="D446" s="263">
        <v>0.1</v>
      </c>
      <c r="E446" s="263">
        <v>0.08</v>
      </c>
      <c r="F446" s="274">
        <v>0.1</v>
      </c>
      <c r="G446" s="263" t="s">
        <v>106</v>
      </c>
      <c r="H446" s="271">
        <v>9.0999999999999998E-2</v>
      </c>
      <c r="I446" s="256">
        <v>0.1</v>
      </c>
      <c r="J446" s="271">
        <v>0.08</v>
      </c>
      <c r="K446" s="256">
        <v>9.0179999999999996E-2</v>
      </c>
      <c r="L446" s="256">
        <v>9.5000000000000001E-2</v>
      </c>
      <c r="M446" s="256">
        <v>0.09</v>
      </c>
      <c r="N446" s="256">
        <v>9.1999999999999998E-2</v>
      </c>
      <c r="O446" s="256">
        <v>9.5000000000000001E-2</v>
      </c>
      <c r="P446" s="256">
        <v>9.6000000000000002E-2</v>
      </c>
      <c r="Q446" s="256">
        <v>0.08</v>
      </c>
      <c r="R446" s="256">
        <v>0.11</v>
      </c>
      <c r="S446" s="263">
        <v>0.1</v>
      </c>
      <c r="T446" s="256">
        <v>0.1</v>
      </c>
      <c r="U446" s="256">
        <v>0.09</v>
      </c>
      <c r="V446" s="256">
        <v>0.09</v>
      </c>
      <c r="W446" s="256">
        <v>0.09</v>
      </c>
      <c r="X446" s="256">
        <v>0.09</v>
      </c>
      <c r="Y446" s="233"/>
      <c r="Z446" s="234"/>
      <c r="AA446" s="234"/>
      <c r="AB446" s="234"/>
      <c r="AC446" s="234"/>
      <c r="AD446" s="234"/>
      <c r="AE446" s="234"/>
      <c r="AF446" s="234"/>
      <c r="AG446" s="234"/>
      <c r="AH446" s="234"/>
      <c r="AI446" s="234"/>
      <c r="AJ446" s="234"/>
      <c r="AK446" s="234"/>
      <c r="AL446" s="234"/>
      <c r="AM446" s="234"/>
      <c r="AN446" s="234"/>
      <c r="AO446" s="234"/>
      <c r="AP446" s="234"/>
      <c r="AQ446" s="234"/>
      <c r="AR446" s="234"/>
      <c r="AS446" s="234"/>
      <c r="AT446" s="234"/>
      <c r="AU446" s="234"/>
      <c r="AV446" s="234"/>
      <c r="AW446" s="234"/>
      <c r="AX446" s="234"/>
      <c r="AY446" s="234"/>
      <c r="AZ446" s="234"/>
      <c r="BA446" s="234"/>
      <c r="BB446" s="234"/>
      <c r="BC446" s="234"/>
      <c r="BD446" s="234"/>
      <c r="BE446" s="234"/>
      <c r="BF446" s="234"/>
      <c r="BG446" s="234"/>
      <c r="BH446" s="234"/>
      <c r="BI446" s="234"/>
      <c r="BJ446" s="234"/>
      <c r="BK446" s="234"/>
      <c r="BL446" s="234"/>
      <c r="BM446" s="255" t="e">
        <v>#N/A</v>
      </c>
    </row>
    <row r="447" spans="1:65">
      <c r="A447" s="35"/>
      <c r="B447" s="19">
        <v>1</v>
      </c>
      <c r="C447" s="8">
        <v>3</v>
      </c>
      <c r="D447" s="263">
        <v>0.1</v>
      </c>
      <c r="E447" s="263">
        <v>0.08</v>
      </c>
      <c r="F447" s="274">
        <v>0.1</v>
      </c>
      <c r="G447" s="263" t="s">
        <v>106</v>
      </c>
      <c r="H447" s="271">
        <v>0.09</v>
      </c>
      <c r="I447" s="256">
        <v>0.09</v>
      </c>
      <c r="J447" s="271">
        <v>0.08</v>
      </c>
      <c r="K447" s="271">
        <v>9.1630000000000003E-2</v>
      </c>
      <c r="L447" s="27">
        <v>9.7000000000000003E-2</v>
      </c>
      <c r="M447" s="27">
        <v>9.0999999999999998E-2</v>
      </c>
      <c r="N447" s="27">
        <v>8.7999999999999995E-2</v>
      </c>
      <c r="O447" s="27">
        <v>9.5000000000000001E-2</v>
      </c>
      <c r="P447" s="27">
        <v>9.1999999999999998E-2</v>
      </c>
      <c r="Q447" s="27">
        <v>0.09</v>
      </c>
      <c r="R447" s="27">
        <v>0.09</v>
      </c>
      <c r="S447" s="274" t="s">
        <v>109</v>
      </c>
      <c r="T447" s="27">
        <v>0.1</v>
      </c>
      <c r="U447" s="27">
        <v>0.09</v>
      </c>
      <c r="V447" s="27">
        <v>0.1</v>
      </c>
      <c r="W447" s="27">
        <v>0.09</v>
      </c>
      <c r="X447" s="27">
        <v>0.1</v>
      </c>
      <c r="Y447" s="233"/>
      <c r="Z447" s="234"/>
      <c r="AA447" s="234"/>
      <c r="AB447" s="234"/>
      <c r="AC447" s="234"/>
      <c r="AD447" s="234"/>
      <c r="AE447" s="234"/>
      <c r="AF447" s="234"/>
      <c r="AG447" s="234"/>
      <c r="AH447" s="234"/>
      <c r="AI447" s="234"/>
      <c r="AJ447" s="234"/>
      <c r="AK447" s="234"/>
      <c r="AL447" s="234"/>
      <c r="AM447" s="234"/>
      <c r="AN447" s="234"/>
      <c r="AO447" s="234"/>
      <c r="AP447" s="234"/>
      <c r="AQ447" s="234"/>
      <c r="AR447" s="234"/>
      <c r="AS447" s="234"/>
      <c r="AT447" s="234"/>
      <c r="AU447" s="234"/>
      <c r="AV447" s="234"/>
      <c r="AW447" s="234"/>
      <c r="AX447" s="234"/>
      <c r="AY447" s="234"/>
      <c r="AZ447" s="234"/>
      <c r="BA447" s="234"/>
      <c r="BB447" s="234"/>
      <c r="BC447" s="234"/>
      <c r="BD447" s="234"/>
      <c r="BE447" s="234"/>
      <c r="BF447" s="234"/>
      <c r="BG447" s="234"/>
      <c r="BH447" s="234"/>
      <c r="BI447" s="234"/>
      <c r="BJ447" s="234"/>
      <c r="BK447" s="234"/>
      <c r="BL447" s="234"/>
      <c r="BM447" s="255">
        <v>16</v>
      </c>
    </row>
    <row r="448" spans="1:65">
      <c r="A448" s="35"/>
      <c r="B448" s="19">
        <v>1</v>
      </c>
      <c r="C448" s="8">
        <v>4</v>
      </c>
      <c r="D448" s="263">
        <v>0.1</v>
      </c>
      <c r="E448" s="263">
        <v>0.08</v>
      </c>
      <c r="F448" s="274">
        <v>0.1</v>
      </c>
      <c r="G448" s="263" t="s">
        <v>106</v>
      </c>
      <c r="H448" s="271">
        <v>9.7000000000000003E-2</v>
      </c>
      <c r="I448" s="256">
        <v>0.08</v>
      </c>
      <c r="J448" s="271">
        <v>0.09</v>
      </c>
      <c r="K448" s="271">
        <v>9.0380000000000002E-2</v>
      </c>
      <c r="L448" s="275">
        <v>0.11</v>
      </c>
      <c r="M448" s="27">
        <v>8.5000000000000006E-2</v>
      </c>
      <c r="N448" s="27">
        <v>8.5999999999999993E-2</v>
      </c>
      <c r="O448" s="27">
        <v>9.4E-2</v>
      </c>
      <c r="P448" s="27">
        <v>9.7000000000000003E-2</v>
      </c>
      <c r="Q448" s="27">
        <v>0.09</v>
      </c>
      <c r="R448" s="27">
        <v>0.09</v>
      </c>
      <c r="S448" s="274" t="s">
        <v>109</v>
      </c>
      <c r="T448" s="27">
        <v>0.1</v>
      </c>
      <c r="U448" s="27">
        <v>0.1</v>
      </c>
      <c r="V448" s="27">
        <v>0.1</v>
      </c>
      <c r="W448" s="27">
        <v>0.09</v>
      </c>
      <c r="X448" s="27">
        <v>0.09</v>
      </c>
      <c r="Y448" s="233"/>
      <c r="Z448" s="234"/>
      <c r="AA448" s="234"/>
      <c r="AB448" s="234"/>
      <c r="AC448" s="234"/>
      <c r="AD448" s="234"/>
      <c r="AE448" s="234"/>
      <c r="AF448" s="234"/>
      <c r="AG448" s="234"/>
      <c r="AH448" s="234"/>
      <c r="AI448" s="234"/>
      <c r="AJ448" s="234"/>
      <c r="AK448" s="234"/>
      <c r="AL448" s="234"/>
      <c r="AM448" s="234"/>
      <c r="AN448" s="234"/>
      <c r="AO448" s="234"/>
      <c r="AP448" s="234"/>
      <c r="AQ448" s="234"/>
      <c r="AR448" s="234"/>
      <c r="AS448" s="234"/>
      <c r="AT448" s="234"/>
      <c r="AU448" s="234"/>
      <c r="AV448" s="234"/>
      <c r="AW448" s="234"/>
      <c r="AX448" s="234"/>
      <c r="AY448" s="234"/>
      <c r="AZ448" s="234"/>
      <c r="BA448" s="234"/>
      <c r="BB448" s="234"/>
      <c r="BC448" s="234"/>
      <c r="BD448" s="234"/>
      <c r="BE448" s="234"/>
      <c r="BF448" s="234"/>
      <c r="BG448" s="234"/>
      <c r="BH448" s="234"/>
      <c r="BI448" s="234"/>
      <c r="BJ448" s="234"/>
      <c r="BK448" s="234"/>
      <c r="BL448" s="234"/>
      <c r="BM448" s="255">
        <v>9.1827395833333325E-2</v>
      </c>
    </row>
    <row r="449" spans="1:65">
      <c r="A449" s="35"/>
      <c r="B449" s="19">
        <v>1</v>
      </c>
      <c r="C449" s="8">
        <v>5</v>
      </c>
      <c r="D449" s="263">
        <v>0.1</v>
      </c>
      <c r="E449" s="263">
        <v>0.08</v>
      </c>
      <c r="F449" s="263" t="s">
        <v>109</v>
      </c>
      <c r="G449" s="263" t="s">
        <v>106</v>
      </c>
      <c r="H449" s="256">
        <v>9.9000000000000005E-2</v>
      </c>
      <c r="I449" s="256">
        <v>0.09</v>
      </c>
      <c r="J449" s="256">
        <v>0.1</v>
      </c>
      <c r="K449" s="256">
        <v>9.1370000000000007E-2</v>
      </c>
      <c r="L449" s="256">
        <v>9.2999999999999999E-2</v>
      </c>
      <c r="M449" s="256">
        <v>8.4000000000000005E-2</v>
      </c>
      <c r="N449" s="256">
        <v>9.1999999999999998E-2</v>
      </c>
      <c r="O449" s="256">
        <v>8.6999999999999994E-2</v>
      </c>
      <c r="P449" s="256">
        <v>9.1999999999999998E-2</v>
      </c>
      <c r="Q449" s="256">
        <v>0.09</v>
      </c>
      <c r="R449" s="256">
        <v>0.1</v>
      </c>
      <c r="S449" s="263" t="s">
        <v>109</v>
      </c>
      <c r="T449" s="256">
        <v>0.09</v>
      </c>
      <c r="U449" s="256">
        <v>0.1</v>
      </c>
      <c r="V449" s="256">
        <v>0.09</v>
      </c>
      <c r="W449" s="256">
        <v>0.08</v>
      </c>
      <c r="X449" s="256">
        <v>0.09</v>
      </c>
      <c r="Y449" s="233"/>
      <c r="Z449" s="234"/>
      <c r="AA449" s="234"/>
      <c r="AB449" s="234"/>
      <c r="AC449" s="234"/>
      <c r="AD449" s="234"/>
      <c r="AE449" s="234"/>
      <c r="AF449" s="234"/>
      <c r="AG449" s="234"/>
      <c r="AH449" s="234"/>
      <c r="AI449" s="234"/>
      <c r="AJ449" s="234"/>
      <c r="AK449" s="234"/>
      <c r="AL449" s="234"/>
      <c r="AM449" s="234"/>
      <c r="AN449" s="234"/>
      <c r="AO449" s="234"/>
      <c r="AP449" s="234"/>
      <c r="AQ449" s="234"/>
      <c r="AR449" s="234"/>
      <c r="AS449" s="234"/>
      <c r="AT449" s="234"/>
      <c r="AU449" s="234"/>
      <c r="AV449" s="234"/>
      <c r="AW449" s="234"/>
      <c r="AX449" s="234"/>
      <c r="AY449" s="234"/>
      <c r="AZ449" s="234"/>
      <c r="BA449" s="234"/>
      <c r="BB449" s="234"/>
      <c r="BC449" s="234"/>
      <c r="BD449" s="234"/>
      <c r="BE449" s="234"/>
      <c r="BF449" s="234"/>
      <c r="BG449" s="234"/>
      <c r="BH449" s="234"/>
      <c r="BI449" s="234"/>
      <c r="BJ449" s="234"/>
      <c r="BK449" s="234"/>
      <c r="BL449" s="234"/>
      <c r="BM449" s="255">
        <v>60</v>
      </c>
    </row>
    <row r="450" spans="1:65">
      <c r="A450" s="35"/>
      <c r="B450" s="19">
        <v>1</v>
      </c>
      <c r="C450" s="8">
        <v>6</v>
      </c>
      <c r="D450" s="263">
        <v>0.1</v>
      </c>
      <c r="E450" s="263">
        <v>0.08</v>
      </c>
      <c r="F450" s="263" t="s">
        <v>109</v>
      </c>
      <c r="G450" s="263" t="s">
        <v>106</v>
      </c>
      <c r="H450" s="256">
        <v>9.1999999999999998E-2</v>
      </c>
      <c r="I450" s="256">
        <v>0.08</v>
      </c>
      <c r="J450" s="256">
        <v>0.08</v>
      </c>
      <c r="K450" s="256">
        <v>9.3649999999999997E-2</v>
      </c>
      <c r="L450" s="256">
        <v>0.1</v>
      </c>
      <c r="M450" s="256">
        <v>8.8999999999999996E-2</v>
      </c>
      <c r="N450" s="256">
        <v>8.8999999999999996E-2</v>
      </c>
      <c r="O450" s="256">
        <v>9.2999999999999999E-2</v>
      </c>
      <c r="P450" s="256">
        <v>9.6000000000000002E-2</v>
      </c>
      <c r="Q450" s="256">
        <v>0.08</v>
      </c>
      <c r="R450" s="256">
        <v>0.11</v>
      </c>
      <c r="S450" s="263" t="s">
        <v>109</v>
      </c>
      <c r="T450" s="256">
        <v>0.09</v>
      </c>
      <c r="U450" s="256">
        <v>0.09</v>
      </c>
      <c r="V450" s="256">
        <v>0.1</v>
      </c>
      <c r="W450" s="256">
        <v>0.08</v>
      </c>
      <c r="X450" s="256">
        <v>0.1</v>
      </c>
      <c r="Y450" s="233"/>
      <c r="Z450" s="234"/>
      <c r="AA450" s="234"/>
      <c r="AB450" s="234"/>
      <c r="AC450" s="234"/>
      <c r="AD450" s="234"/>
      <c r="AE450" s="234"/>
      <c r="AF450" s="234"/>
      <c r="AG450" s="234"/>
      <c r="AH450" s="234"/>
      <c r="AI450" s="234"/>
      <c r="AJ450" s="234"/>
      <c r="AK450" s="234"/>
      <c r="AL450" s="234"/>
      <c r="AM450" s="234"/>
      <c r="AN450" s="234"/>
      <c r="AO450" s="234"/>
      <c r="AP450" s="234"/>
      <c r="AQ450" s="234"/>
      <c r="AR450" s="234"/>
      <c r="AS450" s="234"/>
      <c r="AT450" s="234"/>
      <c r="AU450" s="234"/>
      <c r="AV450" s="234"/>
      <c r="AW450" s="234"/>
      <c r="AX450" s="234"/>
      <c r="AY450" s="234"/>
      <c r="AZ450" s="234"/>
      <c r="BA450" s="234"/>
      <c r="BB450" s="234"/>
      <c r="BC450" s="234"/>
      <c r="BD450" s="234"/>
      <c r="BE450" s="234"/>
      <c r="BF450" s="234"/>
      <c r="BG450" s="234"/>
      <c r="BH450" s="234"/>
      <c r="BI450" s="234"/>
      <c r="BJ450" s="234"/>
      <c r="BK450" s="234"/>
      <c r="BL450" s="234"/>
      <c r="BM450" s="63"/>
    </row>
    <row r="451" spans="1:65">
      <c r="A451" s="35"/>
      <c r="B451" s="20" t="s">
        <v>285</v>
      </c>
      <c r="C451" s="12"/>
      <c r="D451" s="257">
        <v>9.9999999999999992E-2</v>
      </c>
      <c r="E451" s="257">
        <v>0.08</v>
      </c>
      <c r="F451" s="257">
        <v>0.10000000000000002</v>
      </c>
      <c r="G451" s="257" t="s">
        <v>699</v>
      </c>
      <c r="H451" s="257">
        <v>9.3999999999999986E-2</v>
      </c>
      <c r="I451" s="257">
        <v>9.0000000000000011E-2</v>
      </c>
      <c r="J451" s="257">
        <v>8.4999999999999978E-2</v>
      </c>
      <c r="K451" s="257">
        <v>9.1171666666666665E-2</v>
      </c>
      <c r="L451" s="257">
        <v>9.8666666666666666E-2</v>
      </c>
      <c r="M451" s="257">
        <v>8.8333333333333333E-2</v>
      </c>
      <c r="N451" s="257">
        <v>8.8499999999999981E-2</v>
      </c>
      <c r="O451" s="257">
        <v>9.3833333333333324E-2</v>
      </c>
      <c r="P451" s="257">
        <v>9.4333333333333325E-2</v>
      </c>
      <c r="Q451" s="257">
        <v>8.4999999999999978E-2</v>
      </c>
      <c r="R451" s="257">
        <v>0.10333333333333332</v>
      </c>
      <c r="S451" s="257">
        <v>0.1</v>
      </c>
      <c r="T451" s="257">
        <v>9.4999999999999987E-2</v>
      </c>
      <c r="U451" s="257">
        <v>9.3333333333333324E-2</v>
      </c>
      <c r="V451" s="257">
        <v>9.4999999999999987E-2</v>
      </c>
      <c r="W451" s="257">
        <v>7.5000000000000011E-2</v>
      </c>
      <c r="X451" s="257">
        <v>9.3333333333333324E-2</v>
      </c>
      <c r="Y451" s="233"/>
      <c r="Z451" s="234"/>
      <c r="AA451" s="234"/>
      <c r="AB451" s="234"/>
      <c r="AC451" s="234"/>
      <c r="AD451" s="234"/>
      <c r="AE451" s="234"/>
      <c r="AF451" s="234"/>
      <c r="AG451" s="234"/>
      <c r="AH451" s="234"/>
      <c r="AI451" s="234"/>
      <c r="AJ451" s="234"/>
      <c r="AK451" s="234"/>
      <c r="AL451" s="234"/>
      <c r="AM451" s="234"/>
      <c r="AN451" s="234"/>
      <c r="AO451" s="234"/>
      <c r="AP451" s="234"/>
      <c r="AQ451" s="234"/>
      <c r="AR451" s="234"/>
      <c r="AS451" s="234"/>
      <c r="AT451" s="234"/>
      <c r="AU451" s="234"/>
      <c r="AV451" s="234"/>
      <c r="AW451" s="234"/>
      <c r="AX451" s="234"/>
      <c r="AY451" s="234"/>
      <c r="AZ451" s="234"/>
      <c r="BA451" s="234"/>
      <c r="BB451" s="234"/>
      <c r="BC451" s="234"/>
      <c r="BD451" s="234"/>
      <c r="BE451" s="234"/>
      <c r="BF451" s="234"/>
      <c r="BG451" s="234"/>
      <c r="BH451" s="234"/>
      <c r="BI451" s="234"/>
      <c r="BJ451" s="234"/>
      <c r="BK451" s="234"/>
      <c r="BL451" s="234"/>
      <c r="BM451" s="63"/>
    </row>
    <row r="452" spans="1:65">
      <c r="A452" s="35"/>
      <c r="B452" s="3" t="s">
        <v>286</v>
      </c>
      <c r="C452" s="33"/>
      <c r="D452" s="27">
        <v>0.1</v>
      </c>
      <c r="E452" s="27">
        <v>0.08</v>
      </c>
      <c r="F452" s="27">
        <v>0.1</v>
      </c>
      <c r="G452" s="27" t="s">
        <v>699</v>
      </c>
      <c r="H452" s="27">
        <v>9.35E-2</v>
      </c>
      <c r="I452" s="27">
        <v>0.09</v>
      </c>
      <c r="J452" s="27">
        <v>0.08</v>
      </c>
      <c r="K452" s="27">
        <v>9.0875000000000011E-2</v>
      </c>
      <c r="L452" s="27">
        <v>9.7000000000000003E-2</v>
      </c>
      <c r="M452" s="27">
        <v>8.9499999999999996E-2</v>
      </c>
      <c r="N452" s="27">
        <v>8.8499999999999995E-2</v>
      </c>
      <c r="O452" s="27">
        <v>9.4500000000000001E-2</v>
      </c>
      <c r="P452" s="27">
        <v>9.4500000000000001E-2</v>
      </c>
      <c r="Q452" s="27">
        <v>8.4999999999999992E-2</v>
      </c>
      <c r="R452" s="27">
        <v>0.10500000000000001</v>
      </c>
      <c r="S452" s="27">
        <v>0.1</v>
      </c>
      <c r="T452" s="27">
        <v>9.5000000000000001E-2</v>
      </c>
      <c r="U452" s="27">
        <v>0.09</v>
      </c>
      <c r="V452" s="27">
        <v>9.5000000000000001E-2</v>
      </c>
      <c r="W452" s="27">
        <v>8.4999999999999992E-2</v>
      </c>
      <c r="X452" s="27">
        <v>0.09</v>
      </c>
      <c r="Y452" s="233"/>
      <c r="Z452" s="234"/>
      <c r="AA452" s="234"/>
      <c r="AB452" s="234"/>
      <c r="AC452" s="234"/>
      <c r="AD452" s="234"/>
      <c r="AE452" s="234"/>
      <c r="AF452" s="234"/>
      <c r="AG452" s="234"/>
      <c r="AH452" s="234"/>
      <c r="AI452" s="234"/>
      <c r="AJ452" s="234"/>
      <c r="AK452" s="234"/>
      <c r="AL452" s="234"/>
      <c r="AM452" s="234"/>
      <c r="AN452" s="234"/>
      <c r="AO452" s="234"/>
      <c r="AP452" s="234"/>
      <c r="AQ452" s="234"/>
      <c r="AR452" s="234"/>
      <c r="AS452" s="234"/>
      <c r="AT452" s="234"/>
      <c r="AU452" s="234"/>
      <c r="AV452" s="234"/>
      <c r="AW452" s="234"/>
      <c r="AX452" s="234"/>
      <c r="AY452" s="234"/>
      <c r="AZ452" s="234"/>
      <c r="BA452" s="234"/>
      <c r="BB452" s="234"/>
      <c r="BC452" s="234"/>
      <c r="BD452" s="234"/>
      <c r="BE452" s="234"/>
      <c r="BF452" s="234"/>
      <c r="BG452" s="234"/>
      <c r="BH452" s="234"/>
      <c r="BI452" s="234"/>
      <c r="BJ452" s="234"/>
      <c r="BK452" s="234"/>
      <c r="BL452" s="234"/>
      <c r="BM452" s="63"/>
    </row>
    <row r="453" spans="1:65">
      <c r="A453" s="35"/>
      <c r="B453" s="3" t="s">
        <v>287</v>
      </c>
      <c r="C453" s="33"/>
      <c r="D453" s="27">
        <v>1.5202354861220293E-17</v>
      </c>
      <c r="E453" s="27">
        <v>0</v>
      </c>
      <c r="F453" s="27">
        <v>1.6996749443881478E-17</v>
      </c>
      <c r="G453" s="27" t="s">
        <v>699</v>
      </c>
      <c r="H453" s="27">
        <v>3.5777087639996667E-3</v>
      </c>
      <c r="I453" s="27">
        <v>8.9442719099991613E-3</v>
      </c>
      <c r="J453" s="27">
        <v>8.3666002653407564E-3</v>
      </c>
      <c r="K453" s="27">
        <v>1.402047312563548E-3</v>
      </c>
      <c r="L453" s="27">
        <v>6.0221812216726478E-3</v>
      </c>
      <c r="M453" s="27">
        <v>3.0767948691238162E-3</v>
      </c>
      <c r="N453" s="27">
        <v>3.2093613071762415E-3</v>
      </c>
      <c r="O453" s="27">
        <v>3.92003401345788E-3</v>
      </c>
      <c r="P453" s="27">
        <v>2.250925735484553E-3</v>
      </c>
      <c r="Q453" s="27">
        <v>5.4772255750516587E-3</v>
      </c>
      <c r="R453" s="27">
        <v>1.2110601416390102E-2</v>
      </c>
      <c r="S453" s="27" t="s">
        <v>699</v>
      </c>
      <c r="T453" s="27">
        <v>5.4772255750516665E-3</v>
      </c>
      <c r="U453" s="27">
        <v>5.1639777949432277E-3</v>
      </c>
      <c r="V453" s="27">
        <v>5.4772255750516656E-3</v>
      </c>
      <c r="W453" s="27">
        <v>2.7386127875258265E-2</v>
      </c>
      <c r="X453" s="27">
        <v>5.1639777949432277E-3</v>
      </c>
      <c r="Y453" s="233"/>
      <c r="Z453" s="234"/>
      <c r="AA453" s="234"/>
      <c r="AB453" s="234"/>
      <c r="AC453" s="234"/>
      <c r="AD453" s="234"/>
      <c r="AE453" s="234"/>
      <c r="AF453" s="234"/>
      <c r="AG453" s="234"/>
      <c r="AH453" s="234"/>
      <c r="AI453" s="234"/>
      <c r="AJ453" s="234"/>
      <c r="AK453" s="234"/>
      <c r="AL453" s="234"/>
      <c r="AM453" s="234"/>
      <c r="AN453" s="234"/>
      <c r="AO453" s="234"/>
      <c r="AP453" s="234"/>
      <c r="AQ453" s="234"/>
      <c r="AR453" s="234"/>
      <c r="AS453" s="234"/>
      <c r="AT453" s="234"/>
      <c r="AU453" s="234"/>
      <c r="AV453" s="234"/>
      <c r="AW453" s="234"/>
      <c r="AX453" s="234"/>
      <c r="AY453" s="234"/>
      <c r="AZ453" s="234"/>
      <c r="BA453" s="234"/>
      <c r="BB453" s="234"/>
      <c r="BC453" s="234"/>
      <c r="BD453" s="234"/>
      <c r="BE453" s="234"/>
      <c r="BF453" s="234"/>
      <c r="BG453" s="234"/>
      <c r="BH453" s="234"/>
      <c r="BI453" s="234"/>
      <c r="BJ453" s="234"/>
      <c r="BK453" s="234"/>
      <c r="BL453" s="234"/>
      <c r="BM453" s="63"/>
    </row>
    <row r="454" spans="1:65">
      <c r="A454" s="35"/>
      <c r="B454" s="3" t="s">
        <v>86</v>
      </c>
      <c r="C454" s="33"/>
      <c r="D454" s="13">
        <v>1.5202354861220294E-16</v>
      </c>
      <c r="E454" s="13">
        <v>0</v>
      </c>
      <c r="F454" s="13">
        <v>1.6996749443881474E-16</v>
      </c>
      <c r="G454" s="13" t="s">
        <v>699</v>
      </c>
      <c r="H454" s="13">
        <v>3.8060731531911356E-2</v>
      </c>
      <c r="I454" s="13">
        <v>9.9380798999990666E-2</v>
      </c>
      <c r="J454" s="13">
        <v>9.8430591356950106E-2</v>
      </c>
      <c r="K454" s="13">
        <v>1.5378103349690671E-2</v>
      </c>
      <c r="L454" s="13">
        <v>6.1035620489925488E-2</v>
      </c>
      <c r="M454" s="13">
        <v>3.4831640027816788E-2</v>
      </c>
      <c r="N454" s="13">
        <v>3.6263969572612909E-2</v>
      </c>
      <c r="O454" s="13">
        <v>4.1776561422286466E-2</v>
      </c>
      <c r="P454" s="13">
        <v>2.3861403556373357E-2</v>
      </c>
      <c r="Q454" s="13">
        <v>6.4437947941784243E-2</v>
      </c>
      <c r="R454" s="13">
        <v>0.11719936854571068</v>
      </c>
      <c r="S454" s="13" t="s">
        <v>699</v>
      </c>
      <c r="T454" s="13">
        <v>5.7655006053175445E-2</v>
      </c>
      <c r="U454" s="13">
        <v>5.5328333517248876E-2</v>
      </c>
      <c r="V454" s="13">
        <v>5.7655006053175438E-2</v>
      </c>
      <c r="W454" s="13">
        <v>0.36514837167011016</v>
      </c>
      <c r="X454" s="13">
        <v>5.5328333517248876E-2</v>
      </c>
      <c r="Y454" s="166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2"/>
    </row>
    <row r="455" spans="1:65">
      <c r="A455" s="35"/>
      <c r="B455" s="3" t="s">
        <v>288</v>
      </c>
      <c r="C455" s="33"/>
      <c r="D455" s="13">
        <v>8.8999629059501428E-2</v>
      </c>
      <c r="E455" s="13">
        <v>-0.12880029675239879</v>
      </c>
      <c r="F455" s="13">
        <v>8.899962905950165E-2</v>
      </c>
      <c r="G455" s="13" t="s">
        <v>699</v>
      </c>
      <c r="H455" s="13">
        <v>2.3659651315931285E-2</v>
      </c>
      <c r="I455" s="13">
        <v>-1.9900333846448626E-2</v>
      </c>
      <c r="J455" s="13">
        <v>-7.4350315299424041E-2</v>
      </c>
      <c r="K455" s="13">
        <v>-7.1408881926349199E-3</v>
      </c>
      <c r="L455" s="13">
        <v>7.4479634005374828E-2</v>
      </c>
      <c r="M455" s="13">
        <v>-3.8050327664107098E-2</v>
      </c>
      <c r="N455" s="13">
        <v>-3.6235328282341439E-2</v>
      </c>
      <c r="O455" s="13">
        <v>2.1844651934165515E-2</v>
      </c>
      <c r="P455" s="13">
        <v>2.7289650079463046E-2</v>
      </c>
      <c r="Q455" s="13">
        <v>-7.4350315299424041E-2</v>
      </c>
      <c r="R455" s="13">
        <v>0.12529961669481793</v>
      </c>
      <c r="S455" s="13">
        <v>8.8999629059501428E-2</v>
      </c>
      <c r="T455" s="13">
        <v>3.4549647606526346E-2</v>
      </c>
      <c r="U455" s="13">
        <v>1.6399653788867985E-2</v>
      </c>
      <c r="V455" s="13">
        <v>3.4549647606526346E-2</v>
      </c>
      <c r="W455" s="13">
        <v>-0.18325027820537376</v>
      </c>
      <c r="X455" s="13">
        <v>1.6399653788867985E-2</v>
      </c>
      <c r="Y455" s="166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2"/>
    </row>
    <row r="456" spans="1:65">
      <c r="A456" s="35"/>
      <c r="B456" s="53" t="s">
        <v>289</v>
      </c>
      <c r="C456" s="54"/>
      <c r="D456" s="52" t="s">
        <v>290</v>
      </c>
      <c r="E456" s="52">
        <v>2.2000000000000002</v>
      </c>
      <c r="F456" s="52" t="s">
        <v>290</v>
      </c>
      <c r="G456" s="52">
        <v>67.16</v>
      </c>
      <c r="H456" s="52">
        <v>0.11</v>
      </c>
      <c r="I456" s="52">
        <v>0.55000000000000004</v>
      </c>
      <c r="J456" s="52">
        <v>1.38</v>
      </c>
      <c r="K456" s="52">
        <v>0.36</v>
      </c>
      <c r="L456" s="52">
        <v>0.88</v>
      </c>
      <c r="M456" s="52">
        <v>0.83</v>
      </c>
      <c r="N456" s="52">
        <v>0.8</v>
      </c>
      <c r="O456" s="52">
        <v>0.08</v>
      </c>
      <c r="P456" s="52">
        <v>0.17</v>
      </c>
      <c r="Q456" s="52">
        <v>1.38</v>
      </c>
      <c r="R456" s="52">
        <v>1.65</v>
      </c>
      <c r="S456" s="52" t="s">
        <v>290</v>
      </c>
      <c r="T456" s="52">
        <v>0.28000000000000003</v>
      </c>
      <c r="U456" s="52">
        <v>0</v>
      </c>
      <c r="V456" s="52">
        <v>0.28000000000000003</v>
      </c>
      <c r="W456" s="52">
        <v>3.03</v>
      </c>
      <c r="X456" s="52">
        <v>0</v>
      </c>
      <c r="Y456" s="166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2"/>
    </row>
    <row r="457" spans="1:65">
      <c r="B457" s="36" t="s">
        <v>350</v>
      </c>
      <c r="C457" s="20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BM457" s="62"/>
    </row>
    <row r="458" spans="1:65">
      <c r="BM458" s="62"/>
    </row>
    <row r="459" spans="1:65" ht="15">
      <c r="B459" s="37" t="s">
        <v>662</v>
      </c>
      <c r="BM459" s="32" t="s">
        <v>66</v>
      </c>
    </row>
    <row r="460" spans="1:65" ht="15">
      <c r="A460" s="28" t="s">
        <v>54</v>
      </c>
      <c r="B460" s="18" t="s">
        <v>115</v>
      </c>
      <c r="C460" s="15" t="s">
        <v>116</v>
      </c>
      <c r="D460" s="16" t="s">
        <v>243</v>
      </c>
      <c r="E460" s="17" t="s">
        <v>243</v>
      </c>
      <c r="F460" s="17" t="s">
        <v>243</v>
      </c>
      <c r="G460" s="17" t="s">
        <v>243</v>
      </c>
      <c r="H460" s="17" t="s">
        <v>243</v>
      </c>
      <c r="I460" s="17" t="s">
        <v>243</v>
      </c>
      <c r="J460" s="17" t="s">
        <v>243</v>
      </c>
      <c r="K460" s="17" t="s">
        <v>243</v>
      </c>
      <c r="L460" s="17" t="s">
        <v>243</v>
      </c>
      <c r="M460" s="17" t="s">
        <v>243</v>
      </c>
      <c r="N460" s="17" t="s">
        <v>243</v>
      </c>
      <c r="O460" s="17" t="s">
        <v>243</v>
      </c>
      <c r="P460" s="17" t="s">
        <v>243</v>
      </c>
      <c r="Q460" s="17" t="s">
        <v>243</v>
      </c>
      <c r="R460" s="17" t="s">
        <v>243</v>
      </c>
      <c r="S460" s="17" t="s">
        <v>243</v>
      </c>
      <c r="T460" s="17" t="s">
        <v>243</v>
      </c>
      <c r="U460" s="17" t="s">
        <v>243</v>
      </c>
      <c r="V460" s="17" t="s">
        <v>243</v>
      </c>
      <c r="W460" s="17" t="s">
        <v>243</v>
      </c>
      <c r="X460" s="17" t="s">
        <v>243</v>
      </c>
      <c r="Y460" s="17" t="s">
        <v>243</v>
      </c>
      <c r="Z460" s="17" t="s">
        <v>243</v>
      </c>
      <c r="AA460" s="17" t="s">
        <v>243</v>
      </c>
      <c r="AB460" s="17" t="s">
        <v>243</v>
      </c>
      <c r="AC460" s="16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1</v>
      </c>
    </row>
    <row r="461" spans="1:65">
      <c r="A461" s="35"/>
      <c r="B461" s="19" t="s">
        <v>244</v>
      </c>
      <c r="C461" s="8" t="s">
        <v>244</v>
      </c>
      <c r="D461" s="164" t="s">
        <v>246</v>
      </c>
      <c r="E461" s="165" t="s">
        <v>248</v>
      </c>
      <c r="F461" s="165" t="s">
        <v>249</v>
      </c>
      <c r="G461" s="165" t="s">
        <v>250</v>
      </c>
      <c r="H461" s="165" t="s">
        <v>251</v>
      </c>
      <c r="I461" s="165" t="s">
        <v>254</v>
      </c>
      <c r="J461" s="165" t="s">
        <v>257</v>
      </c>
      <c r="K461" s="165" t="s">
        <v>258</v>
      </c>
      <c r="L461" s="165" t="s">
        <v>259</v>
      </c>
      <c r="M461" s="165" t="s">
        <v>260</v>
      </c>
      <c r="N461" s="165" t="s">
        <v>307</v>
      </c>
      <c r="O461" s="165" t="s">
        <v>263</v>
      </c>
      <c r="P461" s="165" t="s">
        <v>265</v>
      </c>
      <c r="Q461" s="165" t="s">
        <v>266</v>
      </c>
      <c r="R461" s="165" t="s">
        <v>267</v>
      </c>
      <c r="S461" s="165" t="s">
        <v>268</v>
      </c>
      <c r="T461" s="165" t="s">
        <v>269</v>
      </c>
      <c r="U461" s="165" t="s">
        <v>270</v>
      </c>
      <c r="V461" s="165" t="s">
        <v>271</v>
      </c>
      <c r="W461" s="165" t="s">
        <v>272</v>
      </c>
      <c r="X461" s="165" t="s">
        <v>273</v>
      </c>
      <c r="Y461" s="165" t="s">
        <v>274</v>
      </c>
      <c r="Z461" s="165" t="s">
        <v>275</v>
      </c>
      <c r="AA461" s="165" t="s">
        <v>276</v>
      </c>
      <c r="AB461" s="165" t="s">
        <v>277</v>
      </c>
      <c r="AC461" s="16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 t="s">
        <v>1</v>
      </c>
    </row>
    <row r="462" spans="1:65">
      <c r="A462" s="35"/>
      <c r="B462" s="19"/>
      <c r="C462" s="8"/>
      <c r="D462" s="9" t="s">
        <v>118</v>
      </c>
      <c r="E462" s="10" t="s">
        <v>118</v>
      </c>
      <c r="F462" s="10" t="s">
        <v>118</v>
      </c>
      <c r="G462" s="10" t="s">
        <v>338</v>
      </c>
      <c r="H462" s="10" t="s">
        <v>118</v>
      </c>
      <c r="I462" s="10" t="s">
        <v>118</v>
      </c>
      <c r="J462" s="10" t="s">
        <v>337</v>
      </c>
      <c r="K462" s="10" t="s">
        <v>338</v>
      </c>
      <c r="L462" s="10" t="s">
        <v>337</v>
      </c>
      <c r="M462" s="10" t="s">
        <v>118</v>
      </c>
      <c r="N462" s="10" t="s">
        <v>338</v>
      </c>
      <c r="O462" s="10" t="s">
        <v>337</v>
      </c>
      <c r="P462" s="10" t="s">
        <v>337</v>
      </c>
      <c r="Q462" s="10" t="s">
        <v>337</v>
      </c>
      <c r="R462" s="10" t="s">
        <v>337</v>
      </c>
      <c r="S462" s="10" t="s">
        <v>118</v>
      </c>
      <c r="T462" s="10" t="s">
        <v>118</v>
      </c>
      <c r="U462" s="10" t="s">
        <v>338</v>
      </c>
      <c r="V462" s="10" t="s">
        <v>338</v>
      </c>
      <c r="W462" s="10" t="s">
        <v>338</v>
      </c>
      <c r="X462" s="10" t="s">
        <v>337</v>
      </c>
      <c r="Y462" s="10" t="s">
        <v>338</v>
      </c>
      <c r="Z462" s="10" t="s">
        <v>118</v>
      </c>
      <c r="AA462" s="10" t="s">
        <v>338</v>
      </c>
      <c r="AB462" s="10" t="s">
        <v>338</v>
      </c>
      <c r="AC462" s="16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2">
        <v>2</v>
      </c>
    </row>
    <row r="463" spans="1:65">
      <c r="A463" s="35"/>
      <c r="B463" s="19"/>
      <c r="C463" s="8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16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2">
        <v>3</v>
      </c>
    </row>
    <row r="464" spans="1:65">
      <c r="A464" s="35"/>
      <c r="B464" s="18">
        <v>1</v>
      </c>
      <c r="C464" s="14">
        <v>1</v>
      </c>
      <c r="D464" s="22">
        <v>1.1376000000000002</v>
      </c>
      <c r="E464" s="22">
        <v>1.0429999999999999</v>
      </c>
      <c r="F464" s="23">
        <v>1.07</v>
      </c>
      <c r="G464" s="22">
        <v>1.08</v>
      </c>
      <c r="H464" s="23">
        <v>1.0900000000000001</v>
      </c>
      <c r="I464" s="22">
        <v>1.075</v>
      </c>
      <c r="J464" s="23">
        <v>1.1200000000000001</v>
      </c>
      <c r="K464" s="22">
        <v>1.04</v>
      </c>
      <c r="L464" s="22">
        <v>1.0294000000000001</v>
      </c>
      <c r="M464" s="22">
        <v>1.1000000000000001</v>
      </c>
      <c r="N464" s="22">
        <v>1.155</v>
      </c>
      <c r="O464" s="22">
        <v>1.08</v>
      </c>
      <c r="P464" s="22">
        <v>1.06</v>
      </c>
      <c r="Q464" s="22">
        <v>1.03</v>
      </c>
      <c r="R464" s="22">
        <v>1.03</v>
      </c>
      <c r="S464" s="22">
        <v>1.07</v>
      </c>
      <c r="T464" s="22">
        <v>1.08</v>
      </c>
      <c r="U464" s="22">
        <v>1.05</v>
      </c>
      <c r="V464" s="22">
        <v>1.0900000000000001</v>
      </c>
      <c r="W464" s="22">
        <v>1.1399999999999999</v>
      </c>
      <c r="X464" s="22">
        <v>0.99139999999999995</v>
      </c>
      <c r="Y464" s="22">
        <v>1.06</v>
      </c>
      <c r="Z464" s="22">
        <v>1.03</v>
      </c>
      <c r="AA464" s="157">
        <v>0.39600000000000002</v>
      </c>
      <c r="AB464" s="22">
        <v>1.1200000000000001</v>
      </c>
      <c r="AC464" s="16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>
        <v>1</v>
      </c>
      <c r="C465" s="8">
        <v>2</v>
      </c>
      <c r="D465" s="10">
        <v>1.1288</v>
      </c>
      <c r="E465" s="10">
        <v>1.046</v>
      </c>
      <c r="F465" s="25">
        <v>1.06</v>
      </c>
      <c r="G465" s="10">
        <v>1.06</v>
      </c>
      <c r="H465" s="25">
        <v>1.1000000000000001</v>
      </c>
      <c r="I465" s="10">
        <v>1.08</v>
      </c>
      <c r="J465" s="25">
        <v>1.04</v>
      </c>
      <c r="K465" s="10">
        <v>1.04</v>
      </c>
      <c r="L465" s="10">
        <v>1.0210999999999999</v>
      </c>
      <c r="M465" s="10">
        <v>1.1100000000000001</v>
      </c>
      <c r="N465" s="10">
        <v>1.1476500000000001</v>
      </c>
      <c r="O465" s="10">
        <v>1.06</v>
      </c>
      <c r="P465" s="10">
        <v>1.06</v>
      </c>
      <c r="Q465" s="10">
        <v>1.0900000000000001</v>
      </c>
      <c r="R465" s="10">
        <v>1.01</v>
      </c>
      <c r="S465" s="10">
        <v>1.05</v>
      </c>
      <c r="T465" s="10">
        <v>1.0932000000000002</v>
      </c>
      <c r="U465" s="10">
        <v>1.1100000000000001</v>
      </c>
      <c r="V465" s="10">
        <v>1.1000000000000001</v>
      </c>
      <c r="W465" s="10">
        <v>1.1200000000000001</v>
      </c>
      <c r="X465" s="10">
        <v>1.0098</v>
      </c>
      <c r="Y465" s="10">
        <v>1.04</v>
      </c>
      <c r="Z465" s="10">
        <v>1.03</v>
      </c>
      <c r="AA465" s="159">
        <v>0.95619999999999994</v>
      </c>
      <c r="AB465" s="10">
        <v>1.1299999999999999</v>
      </c>
      <c r="AC465" s="16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e">
        <v>#N/A</v>
      </c>
    </row>
    <row r="466" spans="1:65">
      <c r="A466" s="35"/>
      <c r="B466" s="19">
        <v>1</v>
      </c>
      <c r="C466" s="8">
        <v>3</v>
      </c>
      <c r="D466" s="10">
        <v>1.1246</v>
      </c>
      <c r="E466" s="10">
        <v>1.05</v>
      </c>
      <c r="F466" s="25">
        <v>1.07</v>
      </c>
      <c r="G466" s="10">
        <v>1.0699999999999998</v>
      </c>
      <c r="H466" s="25">
        <v>1.08</v>
      </c>
      <c r="I466" s="10">
        <v>1.0660000000000001</v>
      </c>
      <c r="J466" s="25">
        <v>1.08</v>
      </c>
      <c r="K466" s="25">
        <v>1.04</v>
      </c>
      <c r="L466" s="11">
        <v>1.0044999999999999</v>
      </c>
      <c r="M466" s="11">
        <v>1.08</v>
      </c>
      <c r="N466" s="11">
        <v>1.1726000000000001</v>
      </c>
      <c r="O466" s="11">
        <v>1.06</v>
      </c>
      <c r="P466" s="11">
        <v>1.05</v>
      </c>
      <c r="Q466" s="11">
        <v>1.03</v>
      </c>
      <c r="R466" s="11">
        <v>1.02</v>
      </c>
      <c r="S466" s="11">
        <v>1.07</v>
      </c>
      <c r="T466" s="11">
        <v>1.1095999999999999</v>
      </c>
      <c r="U466" s="11">
        <v>1.07</v>
      </c>
      <c r="V466" s="11">
        <v>1.07</v>
      </c>
      <c r="W466" s="11">
        <v>1.1299999999999999</v>
      </c>
      <c r="X466" s="11">
        <v>1.0189999999999999</v>
      </c>
      <c r="Y466" s="11">
        <v>1.03</v>
      </c>
      <c r="Z466" s="11">
        <v>1.01</v>
      </c>
      <c r="AA466" s="161">
        <v>0.97920000000000007</v>
      </c>
      <c r="AB466" s="11">
        <v>1.1599999999999999</v>
      </c>
      <c r="AC466" s="16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16</v>
      </c>
    </row>
    <row r="467" spans="1:65">
      <c r="A467" s="35"/>
      <c r="B467" s="19">
        <v>1</v>
      </c>
      <c r="C467" s="8">
        <v>4</v>
      </c>
      <c r="D467" s="10">
        <v>1.1402000000000001</v>
      </c>
      <c r="E467" s="10">
        <v>1.0389999999999999</v>
      </c>
      <c r="F467" s="25">
        <v>1.05</v>
      </c>
      <c r="G467" s="10">
        <v>1.06</v>
      </c>
      <c r="H467" s="25">
        <v>1.0900000000000001</v>
      </c>
      <c r="I467" s="10">
        <v>1.077</v>
      </c>
      <c r="J467" s="25">
        <v>1.0900000000000001</v>
      </c>
      <c r="K467" s="25">
        <v>1.02</v>
      </c>
      <c r="L467" s="11">
        <v>1.0044999999999999</v>
      </c>
      <c r="M467" s="11">
        <v>1.0900000000000001</v>
      </c>
      <c r="N467" s="11">
        <v>1.1698500000000001</v>
      </c>
      <c r="O467" s="11">
        <v>1.07</v>
      </c>
      <c r="P467" s="11">
        <v>1.04</v>
      </c>
      <c r="Q467" s="11">
        <v>1.01</v>
      </c>
      <c r="R467" s="11">
        <v>1.03</v>
      </c>
      <c r="S467" s="11">
        <v>1.07</v>
      </c>
      <c r="T467" s="11">
        <v>1.0488999999999999</v>
      </c>
      <c r="U467" s="11">
        <v>1.1000000000000001</v>
      </c>
      <c r="V467" s="11">
        <v>1.07</v>
      </c>
      <c r="W467" s="11">
        <v>1.1299999999999999</v>
      </c>
      <c r="X467" s="11">
        <v>1.1015999999999999</v>
      </c>
      <c r="Y467" s="11">
        <v>1.05</v>
      </c>
      <c r="Z467" s="11">
        <v>1</v>
      </c>
      <c r="AA467" s="161">
        <v>0.99050000000000005</v>
      </c>
      <c r="AB467" s="11">
        <v>1.1499999999999999</v>
      </c>
      <c r="AC467" s="16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1.0712466006465953</v>
      </c>
    </row>
    <row r="468" spans="1:65">
      <c r="A468" s="35"/>
      <c r="B468" s="19">
        <v>1</v>
      </c>
      <c r="C468" s="8">
        <v>5</v>
      </c>
      <c r="D468" s="10">
        <v>1.1339999999999999</v>
      </c>
      <c r="E468" s="10">
        <v>1.0629999999999999</v>
      </c>
      <c r="F468" s="10">
        <v>1.07</v>
      </c>
      <c r="G468" s="10">
        <v>1.08</v>
      </c>
      <c r="H468" s="10">
        <v>1.08</v>
      </c>
      <c r="I468" s="10">
        <v>1.0740000000000001</v>
      </c>
      <c r="J468" s="10">
        <v>1.07</v>
      </c>
      <c r="K468" s="10">
        <v>1.05</v>
      </c>
      <c r="L468" s="10">
        <v>1.0294000000000001</v>
      </c>
      <c r="M468" s="10">
        <v>1.08</v>
      </c>
      <c r="N468" s="10">
        <v>1.1443999999999999</v>
      </c>
      <c r="O468" s="10">
        <v>1.05</v>
      </c>
      <c r="P468" s="10">
        <v>1.03</v>
      </c>
      <c r="Q468" s="10">
        <v>1.08</v>
      </c>
      <c r="R468" s="10">
        <v>1.03</v>
      </c>
      <c r="S468" s="10">
        <v>1.07</v>
      </c>
      <c r="T468" s="10">
        <v>1.0555000000000001</v>
      </c>
      <c r="U468" s="10">
        <v>1.0900000000000001</v>
      </c>
      <c r="V468" s="10">
        <v>1.1100000000000001</v>
      </c>
      <c r="W468" s="10">
        <v>1.1399999999999999</v>
      </c>
      <c r="X468" s="10">
        <v>1.0282</v>
      </c>
      <c r="Y468" s="10">
        <v>1.04</v>
      </c>
      <c r="Z468" s="10">
        <v>1.01</v>
      </c>
      <c r="AA468" s="159">
        <v>0.97470000000000001</v>
      </c>
      <c r="AB468" s="10">
        <v>1.1599999999999999</v>
      </c>
      <c r="AC468" s="16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61</v>
      </c>
    </row>
    <row r="469" spans="1:65">
      <c r="A469" s="35"/>
      <c r="B469" s="19">
        <v>1</v>
      </c>
      <c r="C469" s="8">
        <v>6</v>
      </c>
      <c r="D469" s="10">
        <v>1.1328</v>
      </c>
      <c r="E469" s="10">
        <v>1.069</v>
      </c>
      <c r="F469" s="10">
        <v>1.06</v>
      </c>
      <c r="G469" s="10">
        <v>1.0699999999999998</v>
      </c>
      <c r="H469" s="10">
        <v>1.0900000000000001</v>
      </c>
      <c r="I469" s="10">
        <v>1.0660000000000001</v>
      </c>
      <c r="J469" s="10">
        <v>1.08</v>
      </c>
      <c r="K469" s="10">
        <v>1.03</v>
      </c>
      <c r="L469" s="10">
        <v>1.0127999999999999</v>
      </c>
      <c r="M469" s="10">
        <v>1.1200000000000001</v>
      </c>
      <c r="N469" s="10">
        <v>1.1338000000000001</v>
      </c>
      <c r="O469" s="10">
        <v>1.05</v>
      </c>
      <c r="P469" s="10">
        <v>1.03</v>
      </c>
      <c r="Q469" s="10">
        <v>1.03</v>
      </c>
      <c r="R469" s="10">
        <v>1.04</v>
      </c>
      <c r="S469" s="10">
        <v>1.08</v>
      </c>
      <c r="T469" s="10">
        <v>1.0903</v>
      </c>
      <c r="U469" s="10">
        <v>1.05</v>
      </c>
      <c r="V469" s="160">
        <v>1.23</v>
      </c>
      <c r="W469" s="10">
        <v>1.1200000000000001</v>
      </c>
      <c r="X469" s="10">
        <v>0.97309999999999997</v>
      </c>
      <c r="Y469" s="10">
        <v>1.03</v>
      </c>
      <c r="Z469" s="10">
        <v>1.02</v>
      </c>
      <c r="AA469" s="159">
        <v>0.92680000000000007</v>
      </c>
      <c r="AB469" s="10">
        <v>1.1499999999999999</v>
      </c>
      <c r="AC469" s="16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62"/>
    </row>
    <row r="470" spans="1:65">
      <c r="A470" s="35"/>
      <c r="B470" s="20" t="s">
        <v>285</v>
      </c>
      <c r="C470" s="12"/>
      <c r="D470" s="26">
        <v>1.133</v>
      </c>
      <c r="E470" s="26">
        <v>1.0516666666666665</v>
      </c>
      <c r="F470" s="26">
        <v>1.0633333333333335</v>
      </c>
      <c r="G470" s="26">
        <v>1.07</v>
      </c>
      <c r="H470" s="26">
        <v>1.0883333333333334</v>
      </c>
      <c r="I470" s="26">
        <v>1.073</v>
      </c>
      <c r="J470" s="26">
        <v>1.08</v>
      </c>
      <c r="K470" s="26">
        <v>1.0366666666666668</v>
      </c>
      <c r="L470" s="26">
        <v>1.0169499999999998</v>
      </c>
      <c r="M470" s="26">
        <v>1.0966666666666667</v>
      </c>
      <c r="N470" s="26">
        <v>1.1538833333333334</v>
      </c>
      <c r="O470" s="26">
        <v>1.0616666666666668</v>
      </c>
      <c r="P470" s="26">
        <v>1.0450000000000002</v>
      </c>
      <c r="Q470" s="26">
        <v>1.0450000000000002</v>
      </c>
      <c r="R470" s="26">
        <v>1.0266666666666666</v>
      </c>
      <c r="S470" s="26">
        <v>1.0683333333333336</v>
      </c>
      <c r="T470" s="26">
        <v>1.0795833333333336</v>
      </c>
      <c r="U470" s="26">
        <v>1.0783333333333334</v>
      </c>
      <c r="V470" s="26">
        <v>1.111666666666667</v>
      </c>
      <c r="W470" s="26">
        <v>1.1299999999999999</v>
      </c>
      <c r="X470" s="26">
        <v>1.0205166666666667</v>
      </c>
      <c r="Y470" s="26">
        <v>1.0416666666666667</v>
      </c>
      <c r="Z470" s="26">
        <v>1.0166666666666666</v>
      </c>
      <c r="AA470" s="26">
        <v>0.8705666666666666</v>
      </c>
      <c r="AB470" s="26">
        <v>1.1450000000000002</v>
      </c>
      <c r="AC470" s="16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2"/>
    </row>
    <row r="471" spans="1:65">
      <c r="A471" s="35"/>
      <c r="B471" s="3" t="s">
        <v>286</v>
      </c>
      <c r="C471" s="33"/>
      <c r="D471" s="11">
        <v>1.1334</v>
      </c>
      <c r="E471" s="11">
        <v>1.048</v>
      </c>
      <c r="F471" s="11">
        <v>1.0649999999999999</v>
      </c>
      <c r="G471" s="11">
        <v>1.0699999999999998</v>
      </c>
      <c r="H471" s="11">
        <v>1.0900000000000001</v>
      </c>
      <c r="I471" s="11">
        <v>1.0745</v>
      </c>
      <c r="J471" s="11">
        <v>1.08</v>
      </c>
      <c r="K471" s="11">
        <v>1.04</v>
      </c>
      <c r="L471" s="11">
        <v>1.01695</v>
      </c>
      <c r="M471" s="11">
        <v>1.0950000000000002</v>
      </c>
      <c r="N471" s="11">
        <v>1.1513249999999999</v>
      </c>
      <c r="O471" s="11">
        <v>1.06</v>
      </c>
      <c r="P471" s="11">
        <v>1.0449999999999999</v>
      </c>
      <c r="Q471" s="11">
        <v>1.03</v>
      </c>
      <c r="R471" s="11">
        <v>1.03</v>
      </c>
      <c r="S471" s="11">
        <v>1.07</v>
      </c>
      <c r="T471" s="11">
        <v>1.0851500000000001</v>
      </c>
      <c r="U471" s="11">
        <v>1.08</v>
      </c>
      <c r="V471" s="11">
        <v>1.0950000000000002</v>
      </c>
      <c r="W471" s="11">
        <v>1.1299999999999999</v>
      </c>
      <c r="X471" s="11">
        <v>1.0144</v>
      </c>
      <c r="Y471" s="11">
        <v>1.04</v>
      </c>
      <c r="Z471" s="11">
        <v>1.0150000000000001</v>
      </c>
      <c r="AA471" s="11">
        <v>0.96544999999999992</v>
      </c>
      <c r="AB471" s="11">
        <v>1.1499999999999999</v>
      </c>
      <c r="AC471" s="16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2"/>
    </row>
    <row r="472" spans="1:65">
      <c r="A472" s="35"/>
      <c r="B472" s="3" t="s">
        <v>287</v>
      </c>
      <c r="C472" s="33"/>
      <c r="D472" s="27">
        <v>5.6963145980537594E-3</v>
      </c>
      <c r="E472" s="27">
        <v>1.1826523862347151E-2</v>
      </c>
      <c r="F472" s="27">
        <v>8.1649658092772665E-3</v>
      </c>
      <c r="G472" s="27">
        <v>8.9442719099991665E-3</v>
      </c>
      <c r="H472" s="27">
        <v>7.5277265270908165E-3</v>
      </c>
      <c r="I472" s="27">
        <v>5.7965506984757583E-3</v>
      </c>
      <c r="J472" s="27">
        <v>2.6076809620810618E-2</v>
      </c>
      <c r="K472" s="27">
        <v>1.0327955589886454E-2</v>
      </c>
      <c r="L472" s="27">
        <v>1.1440760464234945E-2</v>
      </c>
      <c r="M472" s="27">
        <v>1.6329931618554533E-2</v>
      </c>
      <c r="N472" s="27">
        <v>1.509054891866651E-2</v>
      </c>
      <c r="O472" s="27">
        <v>1.1690451944500132E-2</v>
      </c>
      <c r="P472" s="27">
        <v>1.3784048752090234E-2</v>
      </c>
      <c r="Q472" s="27">
        <v>3.2093613071762457E-2</v>
      </c>
      <c r="R472" s="27">
        <v>1.0327955589886455E-2</v>
      </c>
      <c r="S472" s="27">
        <v>9.8319208025017587E-3</v>
      </c>
      <c r="T472" s="27">
        <v>2.333627362426715E-2</v>
      </c>
      <c r="U472" s="27">
        <v>2.562550812504345E-2</v>
      </c>
      <c r="V472" s="27">
        <v>6.0138728508895685E-2</v>
      </c>
      <c r="W472" s="27">
        <v>8.9442719099990676E-3</v>
      </c>
      <c r="X472" s="27">
        <v>4.4377490540438005E-2</v>
      </c>
      <c r="Y472" s="27">
        <v>1.1690451944500132E-2</v>
      </c>
      <c r="Z472" s="27">
        <v>1.2110601416389978E-2</v>
      </c>
      <c r="AA472" s="27">
        <v>0.23355416216943467</v>
      </c>
      <c r="AB472" s="27">
        <v>1.6431676725154932E-2</v>
      </c>
      <c r="AC472" s="233"/>
      <c r="AD472" s="234"/>
      <c r="AE472" s="234"/>
      <c r="AF472" s="234"/>
      <c r="AG472" s="234"/>
      <c r="AH472" s="234"/>
      <c r="AI472" s="234"/>
      <c r="AJ472" s="234"/>
      <c r="AK472" s="234"/>
      <c r="AL472" s="234"/>
      <c r="AM472" s="234"/>
      <c r="AN472" s="234"/>
      <c r="AO472" s="234"/>
      <c r="AP472" s="234"/>
      <c r="AQ472" s="234"/>
      <c r="AR472" s="234"/>
      <c r="AS472" s="234"/>
      <c r="AT472" s="234"/>
      <c r="AU472" s="234"/>
      <c r="AV472" s="234"/>
      <c r="AW472" s="234"/>
      <c r="AX472" s="234"/>
      <c r="AY472" s="234"/>
      <c r="AZ472" s="234"/>
      <c r="BA472" s="234"/>
      <c r="BB472" s="234"/>
      <c r="BC472" s="234"/>
      <c r="BD472" s="234"/>
      <c r="BE472" s="234"/>
      <c r="BF472" s="234"/>
      <c r="BG472" s="234"/>
      <c r="BH472" s="234"/>
      <c r="BI472" s="234"/>
      <c r="BJ472" s="234"/>
      <c r="BK472" s="234"/>
      <c r="BL472" s="234"/>
      <c r="BM472" s="63"/>
    </row>
    <row r="473" spans="1:65">
      <c r="A473" s="35"/>
      <c r="B473" s="3" t="s">
        <v>86</v>
      </c>
      <c r="C473" s="33"/>
      <c r="D473" s="13">
        <v>5.0276386567111734E-3</v>
      </c>
      <c r="E473" s="13">
        <v>1.1245506049775422E-2</v>
      </c>
      <c r="F473" s="13">
        <v>7.6786512312952337E-3</v>
      </c>
      <c r="G473" s="13">
        <v>8.3591326261674443E-3</v>
      </c>
      <c r="H473" s="13">
        <v>6.9167471918139198E-3</v>
      </c>
      <c r="I473" s="13">
        <v>5.402190772111611E-3</v>
      </c>
      <c r="J473" s="13">
        <v>2.4145194093343161E-2</v>
      </c>
      <c r="K473" s="13">
        <v>9.9626581252923972E-3</v>
      </c>
      <c r="L473" s="13">
        <v>1.1250071748104575E-2</v>
      </c>
      <c r="M473" s="13">
        <v>1.4890515153697142E-2</v>
      </c>
      <c r="N473" s="13">
        <v>1.3078054325538263E-2</v>
      </c>
      <c r="O473" s="13">
        <v>1.1011414704395728E-2</v>
      </c>
      <c r="P473" s="13">
        <v>1.3190477274727495E-2</v>
      </c>
      <c r="Q473" s="13">
        <v>3.071159145623201E-2</v>
      </c>
      <c r="R473" s="13">
        <v>1.0059697003136159E-2</v>
      </c>
      <c r="S473" s="13">
        <v>9.2030459929813638E-3</v>
      </c>
      <c r="T473" s="13">
        <v>2.1616000269487127E-2</v>
      </c>
      <c r="U473" s="13">
        <v>2.3763995170055747E-2</v>
      </c>
      <c r="V473" s="13">
        <v>5.4097806754628781E-2</v>
      </c>
      <c r="W473" s="13">
        <v>7.9152848761053704E-3</v>
      </c>
      <c r="X473" s="13">
        <v>4.3485316790943807E-2</v>
      </c>
      <c r="Y473" s="13">
        <v>1.1222833866720126E-2</v>
      </c>
      <c r="Z473" s="13">
        <v>1.1912066966940964E-2</v>
      </c>
      <c r="AA473" s="13">
        <v>0.26827831929712603</v>
      </c>
      <c r="AB473" s="13">
        <v>1.4350809366947536E-2</v>
      </c>
      <c r="AC473" s="16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2"/>
    </row>
    <row r="474" spans="1:65">
      <c r="A474" s="35"/>
      <c r="B474" s="3" t="s">
        <v>288</v>
      </c>
      <c r="C474" s="33"/>
      <c r="D474" s="13">
        <v>5.7646296675416098E-2</v>
      </c>
      <c r="E474" s="13">
        <v>-1.8277709323054503E-2</v>
      </c>
      <c r="F474" s="13">
        <v>-7.3869707576998955E-3</v>
      </c>
      <c r="G474" s="13">
        <v>-1.1636915774974055E-3</v>
      </c>
      <c r="H474" s="13">
        <v>1.5950326168059359E-2</v>
      </c>
      <c r="I474" s="13">
        <v>1.6367840535935763E-3</v>
      </c>
      <c r="J474" s="13">
        <v>8.1712271928062741E-3</v>
      </c>
      <c r="K474" s="13">
        <v>-3.2280087478509856E-2</v>
      </c>
      <c r="L474" s="13">
        <v>-5.068543565395911E-2</v>
      </c>
      <c r="M474" s="13">
        <v>2.3729425143312444E-2</v>
      </c>
      <c r="N474" s="13">
        <v>7.7140718707400691E-2</v>
      </c>
      <c r="O474" s="13">
        <v>-8.9427905527506013E-3</v>
      </c>
      <c r="P474" s="13">
        <v>-2.4500988503256771E-2</v>
      </c>
      <c r="Q474" s="13">
        <v>-2.4500988503256771E-2</v>
      </c>
      <c r="R474" s="13">
        <v>-4.1615006248813868E-2</v>
      </c>
      <c r="S474" s="13">
        <v>-2.7195113725478892E-3</v>
      </c>
      <c r="T474" s="13">
        <v>7.7822722440437087E-3</v>
      </c>
      <c r="U474" s="13">
        <v>6.6154073977555683E-3</v>
      </c>
      <c r="V474" s="13">
        <v>3.7731803298768574E-2</v>
      </c>
      <c r="W474" s="13">
        <v>5.4845821044325005E-2</v>
      </c>
      <c r="X474" s="13">
        <v>-4.7355981292550586E-2</v>
      </c>
      <c r="Y474" s="13">
        <v>-2.7612628093358071E-2</v>
      </c>
      <c r="Z474" s="13">
        <v>-5.0949925019117659E-2</v>
      </c>
      <c r="AA474" s="13">
        <v>-0.18733308825325556</v>
      </c>
      <c r="AB474" s="13">
        <v>6.8848199199780913E-2</v>
      </c>
      <c r="AC474" s="16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2"/>
    </row>
    <row r="475" spans="1:65">
      <c r="A475" s="35"/>
      <c r="B475" s="53" t="s">
        <v>289</v>
      </c>
      <c r="C475" s="54"/>
      <c r="D475" s="52">
        <v>1.64</v>
      </c>
      <c r="E475" s="52">
        <v>0.42</v>
      </c>
      <c r="F475" s="52">
        <v>0.13</v>
      </c>
      <c r="G475" s="52">
        <v>0.04</v>
      </c>
      <c r="H475" s="52">
        <v>0.51</v>
      </c>
      <c r="I475" s="52">
        <v>0.12</v>
      </c>
      <c r="J475" s="52">
        <v>0.3</v>
      </c>
      <c r="K475" s="52">
        <v>0.8</v>
      </c>
      <c r="L475" s="52">
        <v>1.3</v>
      </c>
      <c r="M475" s="52">
        <v>0.72</v>
      </c>
      <c r="N475" s="52">
        <v>2.16</v>
      </c>
      <c r="O475" s="52">
        <v>0.17</v>
      </c>
      <c r="P475" s="52">
        <v>0.59</v>
      </c>
      <c r="Q475" s="52">
        <v>0.59</v>
      </c>
      <c r="R475" s="52">
        <v>1.05</v>
      </c>
      <c r="S475" s="52">
        <v>0</v>
      </c>
      <c r="T475" s="52">
        <v>0.28000000000000003</v>
      </c>
      <c r="U475" s="52">
        <v>0.25</v>
      </c>
      <c r="V475" s="52">
        <v>1.1000000000000001</v>
      </c>
      <c r="W475" s="52">
        <v>1.56</v>
      </c>
      <c r="X475" s="52">
        <v>1.21</v>
      </c>
      <c r="Y475" s="52">
        <v>0.67</v>
      </c>
      <c r="Z475" s="52">
        <v>1.31</v>
      </c>
      <c r="AA475" s="52">
        <v>5</v>
      </c>
      <c r="AB475" s="52">
        <v>1.94</v>
      </c>
      <c r="AC475" s="16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2"/>
    </row>
    <row r="476" spans="1:65">
      <c r="B476" s="36"/>
      <c r="C476" s="20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BM476" s="62"/>
    </row>
    <row r="477" spans="1:65" ht="15">
      <c r="B477" s="37" t="s">
        <v>663</v>
      </c>
      <c r="BM477" s="32" t="s">
        <v>66</v>
      </c>
    </row>
    <row r="478" spans="1:65" ht="15">
      <c r="A478" s="28" t="s">
        <v>17</v>
      </c>
      <c r="B478" s="18" t="s">
        <v>115</v>
      </c>
      <c r="C478" s="15" t="s">
        <v>116</v>
      </c>
      <c r="D478" s="16" t="s">
        <v>243</v>
      </c>
      <c r="E478" s="17" t="s">
        <v>243</v>
      </c>
      <c r="F478" s="17" t="s">
        <v>243</v>
      </c>
      <c r="G478" s="17" t="s">
        <v>243</v>
      </c>
      <c r="H478" s="17" t="s">
        <v>243</v>
      </c>
      <c r="I478" s="17" t="s">
        <v>243</v>
      </c>
      <c r="J478" s="17" t="s">
        <v>243</v>
      </c>
      <c r="K478" s="17" t="s">
        <v>243</v>
      </c>
      <c r="L478" s="17" t="s">
        <v>243</v>
      </c>
      <c r="M478" s="17" t="s">
        <v>243</v>
      </c>
      <c r="N478" s="17" t="s">
        <v>243</v>
      </c>
      <c r="O478" s="17" t="s">
        <v>243</v>
      </c>
      <c r="P478" s="17" t="s">
        <v>243</v>
      </c>
      <c r="Q478" s="17" t="s">
        <v>243</v>
      </c>
      <c r="R478" s="17" t="s">
        <v>243</v>
      </c>
      <c r="S478" s="17" t="s">
        <v>243</v>
      </c>
      <c r="T478" s="17" t="s">
        <v>243</v>
      </c>
      <c r="U478" s="17" t="s">
        <v>243</v>
      </c>
      <c r="V478" s="17" t="s">
        <v>243</v>
      </c>
      <c r="W478" s="17" t="s">
        <v>243</v>
      </c>
      <c r="X478" s="17" t="s">
        <v>243</v>
      </c>
      <c r="Y478" s="17" t="s">
        <v>243</v>
      </c>
      <c r="Z478" s="17" t="s">
        <v>243</v>
      </c>
      <c r="AA478" s="17" t="s">
        <v>243</v>
      </c>
      <c r="AB478" s="166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244</v>
      </c>
      <c r="C479" s="8" t="s">
        <v>244</v>
      </c>
      <c r="D479" s="164" t="s">
        <v>246</v>
      </c>
      <c r="E479" s="165" t="s">
        <v>249</v>
      </c>
      <c r="F479" s="165" t="s">
        <v>250</v>
      </c>
      <c r="G479" s="165" t="s">
        <v>251</v>
      </c>
      <c r="H479" s="165" t="s">
        <v>254</v>
      </c>
      <c r="I479" s="165" t="s">
        <v>256</v>
      </c>
      <c r="J479" s="165" t="s">
        <v>258</v>
      </c>
      <c r="K479" s="165" t="s">
        <v>259</v>
      </c>
      <c r="L479" s="165" t="s">
        <v>260</v>
      </c>
      <c r="M479" s="165" t="s">
        <v>307</v>
      </c>
      <c r="N479" s="165" t="s">
        <v>261</v>
      </c>
      <c r="O479" s="165" t="s">
        <v>263</v>
      </c>
      <c r="P479" s="165" t="s">
        <v>265</v>
      </c>
      <c r="Q479" s="165" t="s">
        <v>266</v>
      </c>
      <c r="R479" s="165" t="s">
        <v>267</v>
      </c>
      <c r="S479" s="165" t="s">
        <v>268</v>
      </c>
      <c r="T479" s="165" t="s">
        <v>269</v>
      </c>
      <c r="U479" s="165" t="s">
        <v>270</v>
      </c>
      <c r="V479" s="165" t="s">
        <v>271</v>
      </c>
      <c r="W479" s="165" t="s">
        <v>272</v>
      </c>
      <c r="X479" s="165" t="s">
        <v>273</v>
      </c>
      <c r="Y479" s="165" t="s">
        <v>274</v>
      </c>
      <c r="Z479" s="165" t="s">
        <v>276</v>
      </c>
      <c r="AA479" s="165" t="s">
        <v>277</v>
      </c>
      <c r="AB479" s="166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337</v>
      </c>
      <c r="E480" s="10" t="s">
        <v>337</v>
      </c>
      <c r="F480" s="10" t="s">
        <v>338</v>
      </c>
      <c r="G480" s="10" t="s">
        <v>118</v>
      </c>
      <c r="H480" s="10" t="s">
        <v>118</v>
      </c>
      <c r="I480" s="10" t="s">
        <v>337</v>
      </c>
      <c r="J480" s="10" t="s">
        <v>337</v>
      </c>
      <c r="K480" s="10" t="s">
        <v>337</v>
      </c>
      <c r="L480" s="10" t="s">
        <v>337</v>
      </c>
      <c r="M480" s="10" t="s">
        <v>338</v>
      </c>
      <c r="N480" s="10" t="s">
        <v>337</v>
      </c>
      <c r="O480" s="10" t="s">
        <v>337</v>
      </c>
      <c r="P480" s="10" t="s">
        <v>337</v>
      </c>
      <c r="Q480" s="10" t="s">
        <v>337</v>
      </c>
      <c r="R480" s="10" t="s">
        <v>337</v>
      </c>
      <c r="S480" s="10" t="s">
        <v>337</v>
      </c>
      <c r="T480" s="10" t="s">
        <v>337</v>
      </c>
      <c r="U480" s="10" t="s">
        <v>338</v>
      </c>
      <c r="V480" s="10" t="s">
        <v>338</v>
      </c>
      <c r="W480" s="10" t="s">
        <v>338</v>
      </c>
      <c r="X480" s="10" t="s">
        <v>337</v>
      </c>
      <c r="Y480" s="10" t="s">
        <v>338</v>
      </c>
      <c r="Z480" s="10" t="s">
        <v>338</v>
      </c>
      <c r="AA480" s="10" t="s">
        <v>338</v>
      </c>
      <c r="AB480" s="166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1</v>
      </c>
    </row>
    <row r="481" spans="1:65">
      <c r="A481" s="35"/>
      <c r="B481" s="19"/>
      <c r="C481" s="8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166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35">
        <v>25.8</v>
      </c>
      <c r="E482" s="258">
        <v>21.5</v>
      </c>
      <c r="F482" s="260">
        <v>24.5</v>
      </c>
      <c r="G482" s="258">
        <v>9</v>
      </c>
      <c r="H482" s="260">
        <v>24.59</v>
      </c>
      <c r="I482" s="235">
        <v>23.6</v>
      </c>
      <c r="J482" s="260">
        <v>26</v>
      </c>
      <c r="K482" s="235">
        <v>24</v>
      </c>
      <c r="L482" s="235">
        <v>24.4</v>
      </c>
      <c r="M482" s="235">
        <v>24.960535619439604</v>
      </c>
      <c r="N482" s="235">
        <v>24.502369999999999</v>
      </c>
      <c r="O482" s="258">
        <v>27.7</v>
      </c>
      <c r="P482" s="235">
        <v>24.9</v>
      </c>
      <c r="Q482" s="235">
        <v>23.3</v>
      </c>
      <c r="R482" s="235">
        <v>25.1</v>
      </c>
      <c r="S482" s="235">
        <v>24.4</v>
      </c>
      <c r="T482" s="235">
        <v>24.7</v>
      </c>
      <c r="U482" s="235">
        <v>24.2</v>
      </c>
      <c r="V482" s="258">
        <v>22.4</v>
      </c>
      <c r="W482" s="235">
        <v>25</v>
      </c>
      <c r="X482" s="258">
        <v>26.3</v>
      </c>
      <c r="Y482" s="235">
        <v>24</v>
      </c>
      <c r="Z482" s="280">
        <v>17.36</v>
      </c>
      <c r="AA482" s="235">
        <v>24.2</v>
      </c>
      <c r="AB482" s="236"/>
      <c r="AC482" s="237"/>
      <c r="AD482" s="237"/>
      <c r="AE482" s="237"/>
      <c r="AF482" s="237"/>
      <c r="AG482" s="237"/>
      <c r="AH482" s="237"/>
      <c r="AI482" s="237"/>
      <c r="AJ482" s="237"/>
      <c r="AK482" s="237"/>
      <c r="AL482" s="237"/>
      <c r="AM482" s="237"/>
      <c r="AN482" s="237"/>
      <c r="AO482" s="237"/>
      <c r="AP482" s="237"/>
      <c r="AQ482" s="237"/>
      <c r="AR482" s="237"/>
      <c r="AS482" s="237"/>
      <c r="AT482" s="237"/>
      <c r="AU482" s="237"/>
      <c r="AV482" s="237"/>
      <c r="AW482" s="237"/>
      <c r="AX482" s="237"/>
      <c r="AY482" s="237"/>
      <c r="AZ482" s="237"/>
      <c r="BA482" s="237"/>
      <c r="BB482" s="237"/>
      <c r="BC482" s="237"/>
      <c r="BD482" s="237"/>
      <c r="BE482" s="237"/>
      <c r="BF482" s="237"/>
      <c r="BG482" s="237"/>
      <c r="BH482" s="237"/>
      <c r="BI482" s="237"/>
      <c r="BJ482" s="237"/>
      <c r="BK482" s="237"/>
      <c r="BL482" s="237"/>
      <c r="BM482" s="238">
        <v>1</v>
      </c>
    </row>
    <row r="483" spans="1:65">
      <c r="A483" s="35"/>
      <c r="B483" s="19">
        <v>1</v>
      </c>
      <c r="C483" s="8">
        <v>2</v>
      </c>
      <c r="D483" s="239">
        <v>25.43</v>
      </c>
      <c r="E483" s="259">
        <v>21.2</v>
      </c>
      <c r="F483" s="261">
        <v>24.5</v>
      </c>
      <c r="G483" s="259">
        <v>9</v>
      </c>
      <c r="H483" s="261">
        <v>24.34</v>
      </c>
      <c r="I483" s="239">
        <v>23.5</v>
      </c>
      <c r="J483" s="261">
        <v>26.1</v>
      </c>
      <c r="K483" s="239">
        <v>23</v>
      </c>
      <c r="L483" s="239">
        <v>24</v>
      </c>
      <c r="M483" s="239">
        <v>24.269535952007679</v>
      </c>
      <c r="N483" s="239">
        <v>24.341100000000001</v>
      </c>
      <c r="O483" s="259">
        <v>26.1</v>
      </c>
      <c r="P483" s="239">
        <v>24.9</v>
      </c>
      <c r="Q483" s="239">
        <v>25.4</v>
      </c>
      <c r="R483" s="239">
        <v>25.8</v>
      </c>
      <c r="S483" s="239">
        <v>24.1</v>
      </c>
      <c r="T483" s="239">
        <v>25.41</v>
      </c>
      <c r="U483" s="239">
        <v>24.1</v>
      </c>
      <c r="V483" s="259">
        <v>22</v>
      </c>
      <c r="W483" s="239">
        <v>25</v>
      </c>
      <c r="X483" s="259">
        <v>27</v>
      </c>
      <c r="Y483" s="239">
        <v>24</v>
      </c>
      <c r="Z483" s="239">
        <v>24.86</v>
      </c>
      <c r="AA483" s="239">
        <v>23.7</v>
      </c>
      <c r="AB483" s="236"/>
      <c r="AC483" s="237"/>
      <c r="AD483" s="237"/>
      <c r="AE483" s="237"/>
      <c r="AF483" s="237"/>
      <c r="AG483" s="237"/>
      <c r="AH483" s="237"/>
      <c r="AI483" s="237"/>
      <c r="AJ483" s="237"/>
      <c r="AK483" s="237"/>
      <c r="AL483" s="237"/>
      <c r="AM483" s="237"/>
      <c r="AN483" s="237"/>
      <c r="AO483" s="237"/>
      <c r="AP483" s="237"/>
      <c r="AQ483" s="237"/>
      <c r="AR483" s="237"/>
      <c r="AS483" s="237"/>
      <c r="AT483" s="237"/>
      <c r="AU483" s="237"/>
      <c r="AV483" s="237"/>
      <c r="AW483" s="237"/>
      <c r="AX483" s="237"/>
      <c r="AY483" s="237"/>
      <c r="AZ483" s="237"/>
      <c r="BA483" s="237"/>
      <c r="BB483" s="237"/>
      <c r="BC483" s="237"/>
      <c r="BD483" s="237"/>
      <c r="BE483" s="237"/>
      <c r="BF483" s="237"/>
      <c r="BG483" s="237"/>
      <c r="BH483" s="237"/>
      <c r="BI483" s="237"/>
      <c r="BJ483" s="237"/>
      <c r="BK483" s="237"/>
      <c r="BL483" s="237"/>
      <c r="BM483" s="238">
        <v>7</v>
      </c>
    </row>
    <row r="484" spans="1:65">
      <c r="A484" s="35"/>
      <c r="B484" s="19">
        <v>1</v>
      </c>
      <c r="C484" s="8">
        <v>3</v>
      </c>
      <c r="D484" s="239">
        <v>25.55</v>
      </c>
      <c r="E484" s="259">
        <v>21.8</v>
      </c>
      <c r="F484" s="261">
        <v>24</v>
      </c>
      <c r="G484" s="259">
        <v>9</v>
      </c>
      <c r="H484" s="261">
        <v>23.77</v>
      </c>
      <c r="I484" s="239">
        <v>23.4</v>
      </c>
      <c r="J484" s="261">
        <v>25</v>
      </c>
      <c r="K484" s="261">
        <v>23</v>
      </c>
      <c r="L484" s="242">
        <v>24.7</v>
      </c>
      <c r="M484" s="242">
        <v>24.906844694348045</v>
      </c>
      <c r="N484" s="242">
        <v>23.820699999999999</v>
      </c>
      <c r="O484" s="268">
        <v>26.5</v>
      </c>
      <c r="P484" s="242">
        <v>24.1</v>
      </c>
      <c r="Q484" s="242">
        <v>23.1</v>
      </c>
      <c r="R484" s="242">
        <v>24.9</v>
      </c>
      <c r="S484" s="242">
        <v>24.4</v>
      </c>
      <c r="T484" s="242">
        <v>25.54</v>
      </c>
      <c r="U484" s="242">
        <v>24.9</v>
      </c>
      <c r="V484" s="268">
        <v>23.1</v>
      </c>
      <c r="W484" s="242">
        <v>26</v>
      </c>
      <c r="X484" s="268">
        <v>27</v>
      </c>
      <c r="Y484" s="242">
        <v>24</v>
      </c>
      <c r="Z484" s="242">
        <v>25.34</v>
      </c>
      <c r="AA484" s="242">
        <v>24.4</v>
      </c>
      <c r="AB484" s="236"/>
      <c r="AC484" s="237"/>
      <c r="AD484" s="237"/>
      <c r="AE484" s="237"/>
      <c r="AF484" s="237"/>
      <c r="AG484" s="237"/>
      <c r="AH484" s="237"/>
      <c r="AI484" s="237"/>
      <c r="AJ484" s="237"/>
      <c r="AK484" s="237"/>
      <c r="AL484" s="237"/>
      <c r="AM484" s="237"/>
      <c r="AN484" s="237"/>
      <c r="AO484" s="237"/>
      <c r="AP484" s="237"/>
      <c r="AQ484" s="237"/>
      <c r="AR484" s="237"/>
      <c r="AS484" s="237"/>
      <c r="AT484" s="237"/>
      <c r="AU484" s="237"/>
      <c r="AV484" s="237"/>
      <c r="AW484" s="237"/>
      <c r="AX484" s="237"/>
      <c r="AY484" s="237"/>
      <c r="AZ484" s="237"/>
      <c r="BA484" s="237"/>
      <c r="BB484" s="237"/>
      <c r="BC484" s="237"/>
      <c r="BD484" s="237"/>
      <c r="BE484" s="237"/>
      <c r="BF484" s="237"/>
      <c r="BG484" s="237"/>
      <c r="BH484" s="237"/>
      <c r="BI484" s="237"/>
      <c r="BJ484" s="237"/>
      <c r="BK484" s="237"/>
      <c r="BL484" s="237"/>
      <c r="BM484" s="238">
        <v>16</v>
      </c>
    </row>
    <row r="485" spans="1:65">
      <c r="A485" s="35"/>
      <c r="B485" s="19">
        <v>1</v>
      </c>
      <c r="C485" s="8">
        <v>4</v>
      </c>
      <c r="D485" s="239">
        <v>25.47</v>
      </c>
      <c r="E485" s="259">
        <v>21.5</v>
      </c>
      <c r="F485" s="261">
        <v>24</v>
      </c>
      <c r="G485" s="259">
        <v>8</v>
      </c>
      <c r="H485" s="261">
        <v>23.75</v>
      </c>
      <c r="I485" s="239">
        <v>23.5</v>
      </c>
      <c r="J485" s="261">
        <v>23.2</v>
      </c>
      <c r="K485" s="261">
        <v>23</v>
      </c>
      <c r="L485" s="242">
        <v>24.5</v>
      </c>
      <c r="M485" s="242">
        <v>25.16647729994552</v>
      </c>
      <c r="N485" s="242">
        <v>24.34009</v>
      </c>
      <c r="O485" s="268">
        <v>27.5</v>
      </c>
      <c r="P485" s="242">
        <v>24.1</v>
      </c>
      <c r="Q485" s="242">
        <v>22.6</v>
      </c>
      <c r="R485" s="242">
        <v>24.7</v>
      </c>
      <c r="S485" s="242">
        <v>24.2</v>
      </c>
      <c r="T485" s="242">
        <v>23.73</v>
      </c>
      <c r="U485" s="242">
        <v>25.9</v>
      </c>
      <c r="V485" s="268">
        <v>22.8</v>
      </c>
      <c r="W485" s="242">
        <v>26</v>
      </c>
      <c r="X485" s="281">
        <v>29.1</v>
      </c>
      <c r="Y485" s="242">
        <v>25</v>
      </c>
      <c r="Z485" s="242">
        <v>25.41</v>
      </c>
      <c r="AA485" s="242">
        <v>24.6</v>
      </c>
      <c r="AB485" s="236"/>
      <c r="AC485" s="237"/>
      <c r="AD485" s="237"/>
      <c r="AE485" s="237"/>
      <c r="AF485" s="237"/>
      <c r="AG485" s="237"/>
      <c r="AH485" s="237"/>
      <c r="AI485" s="237"/>
      <c r="AJ485" s="237"/>
      <c r="AK485" s="237"/>
      <c r="AL485" s="237"/>
      <c r="AM485" s="237"/>
      <c r="AN485" s="237"/>
      <c r="AO485" s="237"/>
      <c r="AP485" s="237"/>
      <c r="AQ485" s="237"/>
      <c r="AR485" s="237"/>
      <c r="AS485" s="237"/>
      <c r="AT485" s="237"/>
      <c r="AU485" s="237"/>
      <c r="AV485" s="237"/>
      <c r="AW485" s="237"/>
      <c r="AX485" s="237"/>
      <c r="AY485" s="237"/>
      <c r="AZ485" s="237"/>
      <c r="BA485" s="237"/>
      <c r="BB485" s="237"/>
      <c r="BC485" s="237"/>
      <c r="BD485" s="237"/>
      <c r="BE485" s="237"/>
      <c r="BF485" s="237"/>
      <c r="BG485" s="237"/>
      <c r="BH485" s="237"/>
      <c r="BI485" s="237"/>
      <c r="BJ485" s="237"/>
      <c r="BK485" s="237"/>
      <c r="BL485" s="237"/>
      <c r="BM485" s="238">
        <v>24.511903438787868</v>
      </c>
    </row>
    <row r="486" spans="1:65">
      <c r="A486" s="35"/>
      <c r="B486" s="19">
        <v>1</v>
      </c>
      <c r="C486" s="8">
        <v>5</v>
      </c>
      <c r="D486" s="239">
        <v>25.93</v>
      </c>
      <c r="E486" s="259">
        <v>21.5</v>
      </c>
      <c r="F486" s="239">
        <v>24.5</v>
      </c>
      <c r="G486" s="259">
        <v>8</v>
      </c>
      <c r="H486" s="239">
        <v>24.2</v>
      </c>
      <c r="I486" s="239">
        <v>23.6</v>
      </c>
      <c r="J486" s="239">
        <v>24.4</v>
      </c>
      <c r="K486" s="239">
        <v>24</v>
      </c>
      <c r="L486" s="239">
        <v>24.1</v>
      </c>
      <c r="M486" s="239">
        <v>24.684882474277277</v>
      </c>
      <c r="N486" s="239">
        <v>24.77431</v>
      </c>
      <c r="O486" s="259">
        <v>27.7</v>
      </c>
      <c r="P486" s="239">
        <v>25</v>
      </c>
      <c r="Q486" s="239">
        <v>24.7</v>
      </c>
      <c r="R486" s="239">
        <v>24.3</v>
      </c>
      <c r="S486" s="239">
        <v>25.1</v>
      </c>
      <c r="T486" s="239">
        <v>24.43</v>
      </c>
      <c r="U486" s="239">
        <v>24.1</v>
      </c>
      <c r="V486" s="259">
        <v>23.1</v>
      </c>
      <c r="W486" s="239">
        <v>26</v>
      </c>
      <c r="X486" s="259">
        <v>26.9</v>
      </c>
      <c r="Y486" s="239">
        <v>24</v>
      </c>
      <c r="Z486" s="239">
        <v>25.43</v>
      </c>
      <c r="AA486" s="239">
        <v>24.8</v>
      </c>
      <c r="AB486" s="236"/>
      <c r="AC486" s="237"/>
      <c r="AD486" s="237"/>
      <c r="AE486" s="237"/>
      <c r="AF486" s="237"/>
      <c r="AG486" s="237"/>
      <c r="AH486" s="237"/>
      <c r="AI486" s="237"/>
      <c r="AJ486" s="237"/>
      <c r="AK486" s="237"/>
      <c r="AL486" s="237"/>
      <c r="AM486" s="237"/>
      <c r="AN486" s="237"/>
      <c r="AO486" s="237"/>
      <c r="AP486" s="237"/>
      <c r="AQ486" s="237"/>
      <c r="AR486" s="237"/>
      <c r="AS486" s="237"/>
      <c r="AT486" s="237"/>
      <c r="AU486" s="237"/>
      <c r="AV486" s="237"/>
      <c r="AW486" s="237"/>
      <c r="AX486" s="237"/>
      <c r="AY486" s="237"/>
      <c r="AZ486" s="237"/>
      <c r="BA486" s="237"/>
      <c r="BB486" s="237"/>
      <c r="BC486" s="237"/>
      <c r="BD486" s="237"/>
      <c r="BE486" s="237"/>
      <c r="BF486" s="237"/>
      <c r="BG486" s="237"/>
      <c r="BH486" s="237"/>
      <c r="BI486" s="237"/>
      <c r="BJ486" s="237"/>
      <c r="BK486" s="237"/>
      <c r="BL486" s="237"/>
      <c r="BM486" s="238">
        <v>62</v>
      </c>
    </row>
    <row r="487" spans="1:65">
      <c r="A487" s="35"/>
      <c r="B487" s="19">
        <v>1</v>
      </c>
      <c r="C487" s="8">
        <v>6</v>
      </c>
      <c r="D487" s="239">
        <v>25.67</v>
      </c>
      <c r="E487" s="259">
        <v>21.5</v>
      </c>
      <c r="F487" s="239">
        <v>25</v>
      </c>
      <c r="G487" s="259">
        <v>8</v>
      </c>
      <c r="H487" s="239">
        <v>24.56</v>
      </c>
      <c r="I487" s="239">
        <v>23.9</v>
      </c>
      <c r="J487" s="239">
        <v>23.2</v>
      </c>
      <c r="K487" s="239">
        <v>23</v>
      </c>
      <c r="L487" s="239">
        <v>24.8</v>
      </c>
      <c r="M487" s="239">
        <v>23.805875981799186</v>
      </c>
      <c r="N487" s="239">
        <v>24.586269999999999</v>
      </c>
      <c r="O487" s="259">
        <v>27.9</v>
      </c>
      <c r="P487" s="239">
        <v>24</v>
      </c>
      <c r="Q487" s="239">
        <v>23.9</v>
      </c>
      <c r="R487" s="239">
        <v>24.9</v>
      </c>
      <c r="S487" s="239">
        <v>25.3</v>
      </c>
      <c r="T487" s="239">
        <v>25.2</v>
      </c>
      <c r="U487" s="239">
        <v>22.9</v>
      </c>
      <c r="V487" s="253">
        <v>25.2</v>
      </c>
      <c r="W487" s="239">
        <v>26</v>
      </c>
      <c r="X487" s="259">
        <v>26.1</v>
      </c>
      <c r="Y487" s="239">
        <v>24</v>
      </c>
      <c r="Z487" s="239">
        <v>24.65</v>
      </c>
      <c r="AA487" s="239">
        <v>24.9</v>
      </c>
      <c r="AB487" s="236"/>
      <c r="AC487" s="237"/>
      <c r="AD487" s="237"/>
      <c r="AE487" s="237"/>
      <c r="AF487" s="237"/>
      <c r="AG487" s="237"/>
      <c r="AH487" s="237"/>
      <c r="AI487" s="237"/>
      <c r="AJ487" s="237"/>
      <c r="AK487" s="237"/>
      <c r="AL487" s="237"/>
      <c r="AM487" s="237"/>
      <c r="AN487" s="237"/>
      <c r="AO487" s="237"/>
      <c r="AP487" s="237"/>
      <c r="AQ487" s="237"/>
      <c r="AR487" s="237"/>
      <c r="AS487" s="237"/>
      <c r="AT487" s="237"/>
      <c r="AU487" s="237"/>
      <c r="AV487" s="237"/>
      <c r="AW487" s="237"/>
      <c r="AX487" s="237"/>
      <c r="AY487" s="237"/>
      <c r="AZ487" s="237"/>
      <c r="BA487" s="237"/>
      <c r="BB487" s="237"/>
      <c r="BC487" s="237"/>
      <c r="BD487" s="237"/>
      <c r="BE487" s="237"/>
      <c r="BF487" s="237"/>
      <c r="BG487" s="237"/>
      <c r="BH487" s="237"/>
      <c r="BI487" s="237"/>
      <c r="BJ487" s="237"/>
      <c r="BK487" s="237"/>
      <c r="BL487" s="237"/>
      <c r="BM487" s="240"/>
    </row>
    <row r="488" spans="1:65">
      <c r="A488" s="35"/>
      <c r="B488" s="20" t="s">
        <v>285</v>
      </c>
      <c r="C488" s="12"/>
      <c r="D488" s="241">
        <v>25.641666666666669</v>
      </c>
      <c r="E488" s="241">
        <v>21.5</v>
      </c>
      <c r="F488" s="241">
        <v>24.416666666666668</v>
      </c>
      <c r="G488" s="241">
        <v>8.5</v>
      </c>
      <c r="H488" s="241">
        <v>24.201666666666668</v>
      </c>
      <c r="I488" s="241">
        <v>23.583333333333332</v>
      </c>
      <c r="J488" s="241">
        <v>24.649999999999995</v>
      </c>
      <c r="K488" s="241">
        <v>23.333333333333332</v>
      </c>
      <c r="L488" s="241">
        <v>24.416666666666668</v>
      </c>
      <c r="M488" s="241">
        <v>24.632358670302882</v>
      </c>
      <c r="N488" s="241">
        <v>24.394140000000004</v>
      </c>
      <c r="O488" s="241">
        <v>27.233333333333334</v>
      </c>
      <c r="P488" s="241">
        <v>24.5</v>
      </c>
      <c r="Q488" s="241">
        <v>23.833333333333332</v>
      </c>
      <c r="R488" s="241">
        <v>24.950000000000003</v>
      </c>
      <c r="S488" s="241">
        <v>24.583333333333339</v>
      </c>
      <c r="T488" s="241">
        <v>24.834999999999997</v>
      </c>
      <c r="U488" s="241">
        <v>24.349999999999998</v>
      </c>
      <c r="V488" s="241">
        <v>23.099999999999998</v>
      </c>
      <c r="W488" s="241">
        <v>25.666666666666668</v>
      </c>
      <c r="X488" s="241">
        <v>27.066666666666666</v>
      </c>
      <c r="Y488" s="241">
        <v>24.166666666666668</v>
      </c>
      <c r="Z488" s="241">
        <v>23.841666666666669</v>
      </c>
      <c r="AA488" s="241">
        <v>24.433333333333334</v>
      </c>
      <c r="AB488" s="236"/>
      <c r="AC488" s="237"/>
      <c r="AD488" s="237"/>
      <c r="AE488" s="237"/>
      <c r="AF488" s="237"/>
      <c r="AG488" s="237"/>
      <c r="AH488" s="237"/>
      <c r="AI488" s="237"/>
      <c r="AJ488" s="237"/>
      <c r="AK488" s="237"/>
      <c r="AL488" s="237"/>
      <c r="AM488" s="237"/>
      <c r="AN488" s="237"/>
      <c r="AO488" s="237"/>
      <c r="AP488" s="237"/>
      <c r="AQ488" s="237"/>
      <c r="AR488" s="237"/>
      <c r="AS488" s="237"/>
      <c r="AT488" s="237"/>
      <c r="AU488" s="237"/>
      <c r="AV488" s="237"/>
      <c r="AW488" s="237"/>
      <c r="AX488" s="237"/>
      <c r="AY488" s="237"/>
      <c r="AZ488" s="237"/>
      <c r="BA488" s="237"/>
      <c r="BB488" s="237"/>
      <c r="BC488" s="237"/>
      <c r="BD488" s="237"/>
      <c r="BE488" s="237"/>
      <c r="BF488" s="237"/>
      <c r="BG488" s="237"/>
      <c r="BH488" s="237"/>
      <c r="BI488" s="237"/>
      <c r="BJ488" s="237"/>
      <c r="BK488" s="237"/>
      <c r="BL488" s="237"/>
      <c r="BM488" s="240"/>
    </row>
    <row r="489" spans="1:65">
      <c r="A489" s="35"/>
      <c r="B489" s="3" t="s">
        <v>286</v>
      </c>
      <c r="C489" s="33"/>
      <c r="D489" s="242">
        <v>25.61</v>
      </c>
      <c r="E489" s="242">
        <v>21.5</v>
      </c>
      <c r="F489" s="242">
        <v>24.5</v>
      </c>
      <c r="G489" s="242">
        <v>8.5</v>
      </c>
      <c r="H489" s="242">
        <v>24.27</v>
      </c>
      <c r="I489" s="242">
        <v>23.55</v>
      </c>
      <c r="J489" s="242">
        <v>24.7</v>
      </c>
      <c r="K489" s="242">
        <v>23</v>
      </c>
      <c r="L489" s="242">
        <v>24.45</v>
      </c>
      <c r="M489" s="242">
        <v>24.795863584312663</v>
      </c>
      <c r="N489" s="242">
        <v>24.421734999999998</v>
      </c>
      <c r="O489" s="242">
        <v>27.6</v>
      </c>
      <c r="P489" s="242">
        <v>24.5</v>
      </c>
      <c r="Q489" s="242">
        <v>23.6</v>
      </c>
      <c r="R489" s="242">
        <v>24.9</v>
      </c>
      <c r="S489" s="242">
        <v>24.4</v>
      </c>
      <c r="T489" s="242">
        <v>24.95</v>
      </c>
      <c r="U489" s="242">
        <v>24.15</v>
      </c>
      <c r="V489" s="242">
        <v>22.950000000000003</v>
      </c>
      <c r="W489" s="242">
        <v>26</v>
      </c>
      <c r="X489" s="242">
        <v>26.95</v>
      </c>
      <c r="Y489" s="242">
        <v>24</v>
      </c>
      <c r="Z489" s="242">
        <v>25.1</v>
      </c>
      <c r="AA489" s="242">
        <v>24.5</v>
      </c>
      <c r="AB489" s="236"/>
      <c r="AC489" s="237"/>
      <c r="AD489" s="237"/>
      <c r="AE489" s="237"/>
      <c r="AF489" s="237"/>
      <c r="AG489" s="237"/>
      <c r="AH489" s="237"/>
      <c r="AI489" s="237"/>
      <c r="AJ489" s="237"/>
      <c r="AK489" s="237"/>
      <c r="AL489" s="237"/>
      <c r="AM489" s="237"/>
      <c r="AN489" s="237"/>
      <c r="AO489" s="237"/>
      <c r="AP489" s="237"/>
      <c r="AQ489" s="237"/>
      <c r="AR489" s="237"/>
      <c r="AS489" s="237"/>
      <c r="AT489" s="237"/>
      <c r="AU489" s="237"/>
      <c r="AV489" s="237"/>
      <c r="AW489" s="237"/>
      <c r="AX489" s="237"/>
      <c r="AY489" s="237"/>
      <c r="AZ489" s="237"/>
      <c r="BA489" s="237"/>
      <c r="BB489" s="237"/>
      <c r="BC489" s="237"/>
      <c r="BD489" s="237"/>
      <c r="BE489" s="237"/>
      <c r="BF489" s="237"/>
      <c r="BG489" s="237"/>
      <c r="BH489" s="237"/>
      <c r="BI489" s="237"/>
      <c r="BJ489" s="237"/>
      <c r="BK489" s="237"/>
      <c r="BL489" s="237"/>
      <c r="BM489" s="240"/>
    </row>
    <row r="490" spans="1:65">
      <c r="A490" s="35"/>
      <c r="B490" s="3" t="s">
        <v>287</v>
      </c>
      <c r="C490" s="33"/>
      <c r="D490" s="27">
        <v>0.19579751445477231</v>
      </c>
      <c r="E490" s="27">
        <v>0.18973665961010322</v>
      </c>
      <c r="F490" s="27">
        <v>0.3763863263545405</v>
      </c>
      <c r="G490" s="27">
        <v>0.54772255750516607</v>
      </c>
      <c r="H490" s="27">
        <v>0.3711289084222173</v>
      </c>
      <c r="I490" s="27">
        <v>0.17224014243685068</v>
      </c>
      <c r="J490" s="27">
        <v>1.2895735729302154</v>
      </c>
      <c r="K490" s="27">
        <v>0.5163977794943222</v>
      </c>
      <c r="L490" s="27">
        <v>0.31885210782848294</v>
      </c>
      <c r="M490" s="27">
        <v>0.50710908238040764</v>
      </c>
      <c r="N490" s="27">
        <v>0.32487689249929758</v>
      </c>
      <c r="O490" s="27">
        <v>0.74475946900100931</v>
      </c>
      <c r="P490" s="27">
        <v>0.47749345545253191</v>
      </c>
      <c r="Q490" s="27">
        <v>1.0538817137927121</v>
      </c>
      <c r="R490" s="27">
        <v>0.49699094559156731</v>
      </c>
      <c r="S490" s="27">
        <v>0.49564772436345073</v>
      </c>
      <c r="T490" s="27">
        <v>0.68762635202557465</v>
      </c>
      <c r="U490" s="27">
        <v>0.99548982917958495</v>
      </c>
      <c r="V490" s="27">
        <v>1.1135528725660042</v>
      </c>
      <c r="W490" s="27">
        <v>0.5163977794943222</v>
      </c>
      <c r="X490" s="27">
        <v>1.067083251984899</v>
      </c>
      <c r="Y490" s="27">
        <v>0.40824829046386296</v>
      </c>
      <c r="Z490" s="27">
        <v>3.1915476914291219</v>
      </c>
      <c r="AA490" s="27">
        <v>0.44121045620731481</v>
      </c>
      <c r="AB490" s="166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2"/>
    </row>
    <row r="491" spans="1:65">
      <c r="A491" s="35"/>
      <c r="B491" s="3" t="s">
        <v>86</v>
      </c>
      <c r="C491" s="33"/>
      <c r="D491" s="13">
        <v>7.6359121659319712E-3</v>
      </c>
      <c r="E491" s="13">
        <v>8.8249609120978241E-3</v>
      </c>
      <c r="F491" s="13">
        <v>1.5415139645919746E-2</v>
      </c>
      <c r="G491" s="13">
        <v>6.4437947941784243E-2</v>
      </c>
      <c r="H491" s="13">
        <v>1.5334849187613138E-2</v>
      </c>
      <c r="I491" s="13">
        <v>7.3034689372516197E-3</v>
      </c>
      <c r="J491" s="13">
        <v>5.2315357928203472E-2</v>
      </c>
      <c r="K491" s="13">
        <v>2.2131333406899524E-2</v>
      </c>
      <c r="L491" s="13">
        <v>1.3058789399118755E-2</v>
      </c>
      <c r="M491" s="13">
        <v>2.0587110197927798E-2</v>
      </c>
      <c r="N491" s="13">
        <v>1.331782520307326E-2</v>
      </c>
      <c r="O491" s="13">
        <v>2.7347348922925677E-2</v>
      </c>
      <c r="P491" s="13">
        <v>1.9489528793980894E-2</v>
      </c>
      <c r="Q491" s="13">
        <v>4.4218813166127781E-2</v>
      </c>
      <c r="R491" s="13">
        <v>1.9919476777217126E-2</v>
      </c>
      <c r="S491" s="13">
        <v>2.0161941330038669E-2</v>
      </c>
      <c r="T491" s="13">
        <v>2.7687793518243395E-2</v>
      </c>
      <c r="U491" s="13">
        <v>4.0882539186019917E-2</v>
      </c>
      <c r="V491" s="13">
        <v>4.8205752059134389E-2</v>
      </c>
      <c r="W491" s="13">
        <v>2.0119394006272294E-2</v>
      </c>
      <c r="X491" s="13">
        <v>3.9424258078259812E-2</v>
      </c>
      <c r="Y491" s="13">
        <v>1.6893032708849502E-2</v>
      </c>
      <c r="Z491" s="13">
        <v>0.13386428625358077</v>
      </c>
      <c r="AA491" s="13">
        <v>1.8057726720626801E-2</v>
      </c>
      <c r="AB491" s="166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2"/>
    </row>
    <row r="492" spans="1:65">
      <c r="A492" s="35"/>
      <c r="B492" s="3" t="s">
        <v>288</v>
      </c>
      <c r="C492" s="33"/>
      <c r="D492" s="13">
        <v>4.6090391580567935E-2</v>
      </c>
      <c r="E492" s="13">
        <v>-0.12287513478132439</v>
      </c>
      <c r="F492" s="13">
        <v>-3.8853274842172159E-3</v>
      </c>
      <c r="G492" s="13">
        <v>-0.65322970444843054</v>
      </c>
      <c r="H492" s="13">
        <v>-1.2656576136403919E-2</v>
      </c>
      <c r="I492" s="13">
        <v>-3.7882415283390758E-2</v>
      </c>
      <c r="J492" s="13">
        <v>5.6338570995511095E-3</v>
      </c>
      <c r="K492" s="13">
        <v>-4.8081541623142821E-2</v>
      </c>
      <c r="L492" s="13">
        <v>-3.8853274842172159E-3</v>
      </c>
      <c r="M492" s="13">
        <v>4.9141524980227391E-3</v>
      </c>
      <c r="N492" s="13">
        <v>-4.8043367616044108E-3</v>
      </c>
      <c r="O492" s="13">
        <v>0.11102482927698909</v>
      </c>
      <c r="P492" s="13">
        <v>-4.8561870429986165E-4</v>
      </c>
      <c r="Q492" s="13">
        <v>-2.7683288943638695E-2</v>
      </c>
      <c r="R492" s="13">
        <v>1.787280870725394E-2</v>
      </c>
      <c r="S492" s="13">
        <v>2.9140900756177146E-3</v>
      </c>
      <c r="T492" s="13">
        <v>1.3181210590967662E-2</v>
      </c>
      <c r="U492" s="13">
        <v>-6.6050945081511658E-3</v>
      </c>
      <c r="V492" s="13">
        <v>-5.7600726206911368E-2</v>
      </c>
      <c r="W492" s="13">
        <v>4.7110304214543097E-2</v>
      </c>
      <c r="X492" s="13">
        <v>0.10422541171715438</v>
      </c>
      <c r="Y492" s="13">
        <v>-1.4084453823969278E-2</v>
      </c>
      <c r="Z492" s="13">
        <v>-2.7343318065646827E-2</v>
      </c>
      <c r="AA492" s="13">
        <v>-3.2053857282338116E-3</v>
      </c>
      <c r="AB492" s="166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62"/>
    </row>
    <row r="493" spans="1:65">
      <c r="A493" s="35"/>
      <c r="B493" s="53" t="s">
        <v>289</v>
      </c>
      <c r="C493" s="54"/>
      <c r="D493" s="52">
        <v>1.74</v>
      </c>
      <c r="E493" s="52">
        <v>4.13</v>
      </c>
      <c r="F493" s="52">
        <v>0</v>
      </c>
      <c r="G493" s="52">
        <v>22.56</v>
      </c>
      <c r="H493" s="52">
        <v>0.3</v>
      </c>
      <c r="I493" s="52">
        <v>1.18</v>
      </c>
      <c r="J493" s="52">
        <v>0.33</v>
      </c>
      <c r="K493" s="52">
        <v>1.54</v>
      </c>
      <c r="L493" s="52">
        <v>0</v>
      </c>
      <c r="M493" s="52">
        <v>0.31</v>
      </c>
      <c r="N493" s="52">
        <v>0.03</v>
      </c>
      <c r="O493" s="52">
        <v>3.99</v>
      </c>
      <c r="P493" s="52">
        <v>0.12</v>
      </c>
      <c r="Q493" s="52">
        <v>0.83</v>
      </c>
      <c r="R493" s="52">
        <v>0.76</v>
      </c>
      <c r="S493" s="52">
        <v>0.24</v>
      </c>
      <c r="T493" s="52">
        <v>0.59</v>
      </c>
      <c r="U493" s="52">
        <v>0.09</v>
      </c>
      <c r="V493" s="52">
        <v>1.87</v>
      </c>
      <c r="W493" s="52">
        <v>1.77</v>
      </c>
      <c r="X493" s="52">
        <v>3.76</v>
      </c>
      <c r="Y493" s="52">
        <v>0.35</v>
      </c>
      <c r="Z493" s="52">
        <v>0.81</v>
      </c>
      <c r="AA493" s="52">
        <v>0.02</v>
      </c>
      <c r="AB493" s="166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2"/>
    </row>
    <row r="494" spans="1:65">
      <c r="B494" s="36"/>
      <c r="C494" s="20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BM494" s="62"/>
    </row>
    <row r="495" spans="1:65" ht="15">
      <c r="B495" s="37" t="s">
        <v>664</v>
      </c>
      <c r="BM495" s="32" t="s">
        <v>66</v>
      </c>
    </row>
    <row r="496" spans="1:65" ht="15">
      <c r="A496" s="28" t="s">
        <v>20</v>
      </c>
      <c r="B496" s="18" t="s">
        <v>115</v>
      </c>
      <c r="C496" s="15" t="s">
        <v>116</v>
      </c>
      <c r="D496" s="16" t="s">
        <v>243</v>
      </c>
      <c r="E496" s="17" t="s">
        <v>243</v>
      </c>
      <c r="F496" s="17" t="s">
        <v>243</v>
      </c>
      <c r="G496" s="17" t="s">
        <v>243</v>
      </c>
      <c r="H496" s="17" t="s">
        <v>243</v>
      </c>
      <c r="I496" s="17" t="s">
        <v>243</v>
      </c>
      <c r="J496" s="17" t="s">
        <v>243</v>
      </c>
      <c r="K496" s="17" t="s">
        <v>243</v>
      </c>
      <c r="L496" s="17" t="s">
        <v>243</v>
      </c>
      <c r="M496" s="17" t="s">
        <v>243</v>
      </c>
      <c r="N496" s="17" t="s">
        <v>243</v>
      </c>
      <c r="O496" s="17" t="s">
        <v>243</v>
      </c>
      <c r="P496" s="17" t="s">
        <v>243</v>
      </c>
      <c r="Q496" s="17" t="s">
        <v>243</v>
      </c>
      <c r="R496" s="17" t="s">
        <v>243</v>
      </c>
      <c r="S496" s="17" t="s">
        <v>243</v>
      </c>
      <c r="T496" s="17" t="s">
        <v>243</v>
      </c>
      <c r="U496" s="17" t="s">
        <v>243</v>
      </c>
      <c r="V496" s="17" t="s">
        <v>243</v>
      </c>
      <c r="W496" s="17" t="s">
        <v>243</v>
      </c>
      <c r="X496" s="17" t="s">
        <v>243</v>
      </c>
      <c r="Y496" s="17" t="s">
        <v>243</v>
      </c>
      <c r="Z496" s="17" t="s">
        <v>243</v>
      </c>
      <c r="AA496" s="17" t="s">
        <v>243</v>
      </c>
      <c r="AB496" s="17" t="s">
        <v>243</v>
      </c>
      <c r="AC496" s="17" t="s">
        <v>243</v>
      </c>
      <c r="AD496" s="17" t="s">
        <v>243</v>
      </c>
      <c r="AE496" s="166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 t="s">
        <v>244</v>
      </c>
      <c r="C497" s="8" t="s">
        <v>244</v>
      </c>
      <c r="D497" s="164" t="s">
        <v>246</v>
      </c>
      <c r="E497" s="165" t="s">
        <v>248</v>
      </c>
      <c r="F497" s="165" t="s">
        <v>249</v>
      </c>
      <c r="G497" s="165" t="s">
        <v>250</v>
      </c>
      <c r="H497" s="165" t="s">
        <v>251</v>
      </c>
      <c r="I497" s="165" t="s">
        <v>254</v>
      </c>
      <c r="J497" s="165" t="s">
        <v>256</v>
      </c>
      <c r="K497" s="165" t="s">
        <v>257</v>
      </c>
      <c r="L497" s="165" t="s">
        <v>258</v>
      </c>
      <c r="M497" s="165" t="s">
        <v>259</v>
      </c>
      <c r="N497" s="165" t="s">
        <v>260</v>
      </c>
      <c r="O497" s="165" t="s">
        <v>307</v>
      </c>
      <c r="P497" s="165" t="s">
        <v>261</v>
      </c>
      <c r="Q497" s="165" t="s">
        <v>263</v>
      </c>
      <c r="R497" s="165" t="s">
        <v>265</v>
      </c>
      <c r="S497" s="165" t="s">
        <v>266</v>
      </c>
      <c r="T497" s="165" t="s">
        <v>267</v>
      </c>
      <c r="U497" s="165" t="s">
        <v>268</v>
      </c>
      <c r="V497" s="165" t="s">
        <v>269</v>
      </c>
      <c r="W497" s="165" t="s">
        <v>270</v>
      </c>
      <c r="X497" s="165" t="s">
        <v>271</v>
      </c>
      <c r="Y497" s="165" t="s">
        <v>272</v>
      </c>
      <c r="Z497" s="165" t="s">
        <v>273</v>
      </c>
      <c r="AA497" s="165" t="s">
        <v>274</v>
      </c>
      <c r="AB497" s="165" t="s">
        <v>275</v>
      </c>
      <c r="AC497" s="165" t="s">
        <v>276</v>
      </c>
      <c r="AD497" s="165" t="s">
        <v>277</v>
      </c>
      <c r="AE497" s="166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 t="s">
        <v>3</v>
      </c>
    </row>
    <row r="498" spans="1:65">
      <c r="A498" s="35"/>
      <c r="B498" s="19"/>
      <c r="C498" s="8"/>
      <c r="D498" s="9" t="s">
        <v>337</v>
      </c>
      <c r="E498" s="10" t="s">
        <v>118</v>
      </c>
      <c r="F498" s="10" t="s">
        <v>337</v>
      </c>
      <c r="G498" s="10" t="s">
        <v>338</v>
      </c>
      <c r="H498" s="10" t="s">
        <v>118</v>
      </c>
      <c r="I498" s="10" t="s">
        <v>118</v>
      </c>
      <c r="J498" s="10" t="s">
        <v>337</v>
      </c>
      <c r="K498" s="10" t="s">
        <v>337</v>
      </c>
      <c r="L498" s="10" t="s">
        <v>338</v>
      </c>
      <c r="M498" s="10" t="s">
        <v>337</v>
      </c>
      <c r="N498" s="10" t="s">
        <v>118</v>
      </c>
      <c r="O498" s="10" t="s">
        <v>338</v>
      </c>
      <c r="P498" s="10" t="s">
        <v>337</v>
      </c>
      <c r="Q498" s="10" t="s">
        <v>337</v>
      </c>
      <c r="R498" s="10" t="s">
        <v>337</v>
      </c>
      <c r="S498" s="10" t="s">
        <v>337</v>
      </c>
      <c r="T498" s="10" t="s">
        <v>337</v>
      </c>
      <c r="U498" s="10" t="s">
        <v>337</v>
      </c>
      <c r="V498" s="10" t="s">
        <v>337</v>
      </c>
      <c r="W498" s="10" t="s">
        <v>338</v>
      </c>
      <c r="X498" s="10" t="s">
        <v>338</v>
      </c>
      <c r="Y498" s="10" t="s">
        <v>338</v>
      </c>
      <c r="Z498" s="10" t="s">
        <v>337</v>
      </c>
      <c r="AA498" s="10" t="s">
        <v>338</v>
      </c>
      <c r="AB498" s="10" t="s">
        <v>337</v>
      </c>
      <c r="AC498" s="10" t="s">
        <v>338</v>
      </c>
      <c r="AD498" s="10" t="s">
        <v>338</v>
      </c>
      <c r="AE498" s="166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</v>
      </c>
    </row>
    <row r="499" spans="1:65">
      <c r="A499" s="35"/>
      <c r="B499" s="19"/>
      <c r="C499" s="8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166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2</v>
      </c>
    </row>
    <row r="500" spans="1:65">
      <c r="A500" s="35"/>
      <c r="B500" s="18">
        <v>1</v>
      </c>
      <c r="C500" s="14">
        <v>1</v>
      </c>
      <c r="D500" s="235">
        <v>23.7</v>
      </c>
      <c r="E500" s="235">
        <v>22.7</v>
      </c>
      <c r="F500" s="260">
        <v>23</v>
      </c>
      <c r="G500" s="235">
        <v>20</v>
      </c>
      <c r="H500" s="267">
        <v>19</v>
      </c>
      <c r="I500" s="235">
        <v>22.14</v>
      </c>
      <c r="J500" s="260">
        <v>19.899999999999999</v>
      </c>
      <c r="K500" s="235">
        <v>24.1</v>
      </c>
      <c r="L500" s="235">
        <v>23</v>
      </c>
      <c r="M500" s="235">
        <v>23</v>
      </c>
      <c r="N500" s="235">
        <v>21</v>
      </c>
      <c r="O500" s="235">
        <v>20.007441301425459</v>
      </c>
      <c r="P500" s="235">
        <v>22.093820000000001</v>
      </c>
      <c r="Q500" s="235">
        <v>23.8</v>
      </c>
      <c r="R500" s="235">
        <v>23.3</v>
      </c>
      <c r="S500" s="235">
        <v>22.4</v>
      </c>
      <c r="T500" s="235">
        <v>23.3</v>
      </c>
      <c r="U500" s="235">
        <v>21.8</v>
      </c>
      <c r="V500" s="235">
        <v>22.8</v>
      </c>
      <c r="W500" s="235">
        <v>23.9</v>
      </c>
      <c r="X500" s="235">
        <v>19.5</v>
      </c>
      <c r="Y500" s="258">
        <v>25.9</v>
      </c>
      <c r="Z500" s="235">
        <v>21</v>
      </c>
      <c r="AA500" s="235">
        <v>24</v>
      </c>
      <c r="AB500" s="235">
        <v>22</v>
      </c>
      <c r="AC500" s="280">
        <v>22</v>
      </c>
      <c r="AD500" s="235">
        <v>24</v>
      </c>
      <c r="AE500" s="236"/>
      <c r="AF500" s="237"/>
      <c r="AG500" s="237"/>
      <c r="AH500" s="237"/>
      <c r="AI500" s="237"/>
      <c r="AJ500" s="237"/>
      <c r="AK500" s="237"/>
      <c r="AL500" s="237"/>
      <c r="AM500" s="237"/>
      <c r="AN500" s="237"/>
      <c r="AO500" s="237"/>
      <c r="AP500" s="237"/>
      <c r="AQ500" s="237"/>
      <c r="AR500" s="237"/>
      <c r="AS500" s="237"/>
      <c r="AT500" s="237"/>
      <c r="AU500" s="237"/>
      <c r="AV500" s="237"/>
      <c r="AW500" s="237"/>
      <c r="AX500" s="237"/>
      <c r="AY500" s="237"/>
      <c r="AZ500" s="237"/>
      <c r="BA500" s="237"/>
      <c r="BB500" s="237"/>
      <c r="BC500" s="237"/>
      <c r="BD500" s="237"/>
      <c r="BE500" s="237"/>
      <c r="BF500" s="237"/>
      <c r="BG500" s="237"/>
      <c r="BH500" s="237"/>
      <c r="BI500" s="237"/>
      <c r="BJ500" s="237"/>
      <c r="BK500" s="237"/>
      <c r="BL500" s="237"/>
      <c r="BM500" s="238">
        <v>1</v>
      </c>
    </row>
    <row r="501" spans="1:65">
      <c r="A501" s="35"/>
      <c r="B501" s="19">
        <v>1</v>
      </c>
      <c r="C501" s="8">
        <v>2</v>
      </c>
      <c r="D501" s="239">
        <v>23.7</v>
      </c>
      <c r="E501" s="239">
        <v>23.2</v>
      </c>
      <c r="F501" s="261">
        <v>22.5</v>
      </c>
      <c r="G501" s="253">
        <v>25</v>
      </c>
      <c r="H501" s="268">
        <v>19</v>
      </c>
      <c r="I501" s="239">
        <v>23.59</v>
      </c>
      <c r="J501" s="261">
        <v>19.899999999999999</v>
      </c>
      <c r="K501" s="239">
        <v>22.5</v>
      </c>
      <c r="L501" s="239">
        <v>23</v>
      </c>
      <c r="M501" s="239">
        <v>23</v>
      </c>
      <c r="N501" s="239">
        <v>21</v>
      </c>
      <c r="O501" s="239">
        <v>19.501095064588355</v>
      </c>
      <c r="P501" s="239">
        <v>22.566410000000001</v>
      </c>
      <c r="Q501" s="239">
        <v>22.4</v>
      </c>
      <c r="R501" s="239">
        <v>23.6</v>
      </c>
      <c r="S501" s="239">
        <v>23.9</v>
      </c>
      <c r="T501" s="239">
        <v>23</v>
      </c>
      <c r="U501" s="239">
        <v>21.4</v>
      </c>
      <c r="V501" s="239">
        <v>22.9</v>
      </c>
      <c r="W501" s="239">
        <v>25.3</v>
      </c>
      <c r="X501" s="239">
        <v>20</v>
      </c>
      <c r="Y501" s="259">
        <v>26.2</v>
      </c>
      <c r="Z501" s="239">
        <v>21.6</v>
      </c>
      <c r="AA501" s="239">
        <v>24</v>
      </c>
      <c r="AB501" s="239">
        <v>22.5</v>
      </c>
      <c r="AC501" s="259">
        <v>27.8</v>
      </c>
      <c r="AD501" s="239">
        <v>23</v>
      </c>
      <c r="AE501" s="236"/>
      <c r="AF501" s="237"/>
      <c r="AG501" s="237"/>
      <c r="AH501" s="237"/>
      <c r="AI501" s="237"/>
      <c r="AJ501" s="237"/>
      <c r="AK501" s="237"/>
      <c r="AL501" s="237"/>
      <c r="AM501" s="237"/>
      <c r="AN501" s="237"/>
      <c r="AO501" s="237"/>
      <c r="AP501" s="237"/>
      <c r="AQ501" s="237"/>
      <c r="AR501" s="237"/>
      <c r="AS501" s="237"/>
      <c r="AT501" s="237"/>
      <c r="AU501" s="237"/>
      <c r="AV501" s="237"/>
      <c r="AW501" s="237"/>
      <c r="AX501" s="237"/>
      <c r="AY501" s="237"/>
      <c r="AZ501" s="237"/>
      <c r="BA501" s="237"/>
      <c r="BB501" s="237"/>
      <c r="BC501" s="237"/>
      <c r="BD501" s="237"/>
      <c r="BE501" s="237"/>
      <c r="BF501" s="237"/>
      <c r="BG501" s="237"/>
      <c r="BH501" s="237"/>
      <c r="BI501" s="237"/>
      <c r="BJ501" s="237"/>
      <c r="BK501" s="237"/>
      <c r="BL501" s="237"/>
      <c r="BM501" s="238">
        <v>8</v>
      </c>
    </row>
    <row r="502" spans="1:65">
      <c r="A502" s="35"/>
      <c r="B502" s="19">
        <v>1</v>
      </c>
      <c r="C502" s="8">
        <v>3</v>
      </c>
      <c r="D502" s="239">
        <v>23.3</v>
      </c>
      <c r="E502" s="239">
        <v>22.3</v>
      </c>
      <c r="F502" s="261">
        <v>23.5</v>
      </c>
      <c r="G502" s="239">
        <v>20</v>
      </c>
      <c r="H502" s="268">
        <v>19</v>
      </c>
      <c r="I502" s="239">
        <v>22.69</v>
      </c>
      <c r="J502" s="261">
        <v>20</v>
      </c>
      <c r="K502" s="261">
        <v>23.3</v>
      </c>
      <c r="L502" s="242">
        <v>22</v>
      </c>
      <c r="M502" s="242">
        <v>22</v>
      </c>
      <c r="N502" s="242">
        <v>21</v>
      </c>
      <c r="O502" s="242">
        <v>19.742838170629145</v>
      </c>
      <c r="P502" s="242">
        <v>23.90474</v>
      </c>
      <c r="Q502" s="242">
        <v>23.2</v>
      </c>
      <c r="R502" s="242">
        <v>23.2</v>
      </c>
      <c r="S502" s="242">
        <v>22.1</v>
      </c>
      <c r="T502" s="242">
        <v>21.4</v>
      </c>
      <c r="U502" s="242">
        <v>21.2</v>
      </c>
      <c r="V502" s="242">
        <v>23.1</v>
      </c>
      <c r="W502" s="242">
        <v>23.6</v>
      </c>
      <c r="X502" s="242">
        <v>20</v>
      </c>
      <c r="Y502" s="268">
        <v>28.2</v>
      </c>
      <c r="Z502" s="242">
        <v>21.6</v>
      </c>
      <c r="AA502" s="242">
        <v>24</v>
      </c>
      <c r="AB502" s="242">
        <v>22.2</v>
      </c>
      <c r="AC502" s="268">
        <v>29.9</v>
      </c>
      <c r="AD502" s="242">
        <v>22</v>
      </c>
      <c r="AE502" s="236"/>
      <c r="AF502" s="237"/>
      <c r="AG502" s="237"/>
      <c r="AH502" s="237"/>
      <c r="AI502" s="237"/>
      <c r="AJ502" s="237"/>
      <c r="AK502" s="237"/>
      <c r="AL502" s="237"/>
      <c r="AM502" s="237"/>
      <c r="AN502" s="237"/>
      <c r="AO502" s="237"/>
      <c r="AP502" s="237"/>
      <c r="AQ502" s="237"/>
      <c r="AR502" s="237"/>
      <c r="AS502" s="237"/>
      <c r="AT502" s="237"/>
      <c r="AU502" s="237"/>
      <c r="AV502" s="237"/>
      <c r="AW502" s="237"/>
      <c r="AX502" s="237"/>
      <c r="AY502" s="237"/>
      <c r="AZ502" s="237"/>
      <c r="BA502" s="237"/>
      <c r="BB502" s="237"/>
      <c r="BC502" s="237"/>
      <c r="BD502" s="237"/>
      <c r="BE502" s="237"/>
      <c r="BF502" s="237"/>
      <c r="BG502" s="237"/>
      <c r="BH502" s="237"/>
      <c r="BI502" s="237"/>
      <c r="BJ502" s="237"/>
      <c r="BK502" s="237"/>
      <c r="BL502" s="237"/>
      <c r="BM502" s="238">
        <v>16</v>
      </c>
    </row>
    <row r="503" spans="1:65">
      <c r="A503" s="35"/>
      <c r="B503" s="19">
        <v>1</v>
      </c>
      <c r="C503" s="8">
        <v>4</v>
      </c>
      <c r="D503" s="239">
        <v>23.8</v>
      </c>
      <c r="E503" s="239">
        <v>23.2</v>
      </c>
      <c r="F503" s="261">
        <v>23.5</v>
      </c>
      <c r="G503" s="239">
        <v>20</v>
      </c>
      <c r="H503" s="268">
        <v>19</v>
      </c>
      <c r="I503" s="239">
        <v>23.17</v>
      </c>
      <c r="J503" s="261">
        <v>19.8</v>
      </c>
      <c r="K503" s="261">
        <v>24.4</v>
      </c>
      <c r="L503" s="242">
        <v>22</v>
      </c>
      <c r="M503" s="242">
        <v>22</v>
      </c>
      <c r="N503" s="242">
        <v>23</v>
      </c>
      <c r="O503" s="242">
        <v>19.834173169127066</v>
      </c>
      <c r="P503" s="242">
        <v>20.833929999999999</v>
      </c>
      <c r="Q503" s="242">
        <v>23.8</v>
      </c>
      <c r="R503" s="242">
        <v>23.3</v>
      </c>
      <c r="S503" s="242">
        <v>22.6</v>
      </c>
      <c r="T503" s="242">
        <v>21.6</v>
      </c>
      <c r="U503" s="281">
        <v>22.6</v>
      </c>
      <c r="V503" s="242">
        <v>22.7</v>
      </c>
      <c r="W503" s="242">
        <v>24.3</v>
      </c>
      <c r="X503" s="242">
        <v>19.600000000000001</v>
      </c>
      <c r="Y503" s="268">
        <v>26.7</v>
      </c>
      <c r="Z503" s="281">
        <v>23.2</v>
      </c>
      <c r="AA503" s="242">
        <v>24</v>
      </c>
      <c r="AB503" s="242">
        <v>21.9</v>
      </c>
      <c r="AC503" s="268">
        <v>27.9</v>
      </c>
      <c r="AD503" s="242">
        <v>23</v>
      </c>
      <c r="AE503" s="236"/>
      <c r="AF503" s="237"/>
      <c r="AG503" s="237"/>
      <c r="AH503" s="237"/>
      <c r="AI503" s="237"/>
      <c r="AJ503" s="237"/>
      <c r="AK503" s="237"/>
      <c r="AL503" s="237"/>
      <c r="AM503" s="237"/>
      <c r="AN503" s="237"/>
      <c r="AO503" s="237"/>
      <c r="AP503" s="237"/>
      <c r="AQ503" s="237"/>
      <c r="AR503" s="237"/>
      <c r="AS503" s="237"/>
      <c r="AT503" s="237"/>
      <c r="AU503" s="237"/>
      <c r="AV503" s="237"/>
      <c r="AW503" s="237"/>
      <c r="AX503" s="237"/>
      <c r="AY503" s="237"/>
      <c r="AZ503" s="237"/>
      <c r="BA503" s="237"/>
      <c r="BB503" s="237"/>
      <c r="BC503" s="237"/>
      <c r="BD503" s="237"/>
      <c r="BE503" s="237"/>
      <c r="BF503" s="237"/>
      <c r="BG503" s="237"/>
      <c r="BH503" s="237"/>
      <c r="BI503" s="237"/>
      <c r="BJ503" s="237"/>
      <c r="BK503" s="237"/>
      <c r="BL503" s="237"/>
      <c r="BM503" s="238">
        <v>22.305733735401841</v>
      </c>
    </row>
    <row r="504" spans="1:65">
      <c r="A504" s="35"/>
      <c r="B504" s="19">
        <v>1</v>
      </c>
      <c r="C504" s="8">
        <v>5</v>
      </c>
      <c r="D504" s="239">
        <v>23.8</v>
      </c>
      <c r="E504" s="239">
        <v>22.5</v>
      </c>
      <c r="F504" s="239">
        <v>23.5</v>
      </c>
      <c r="G504" s="239">
        <v>20</v>
      </c>
      <c r="H504" s="259">
        <v>19</v>
      </c>
      <c r="I504" s="239">
        <v>22.22</v>
      </c>
      <c r="J504" s="253">
        <v>21.9</v>
      </c>
      <c r="K504" s="239">
        <v>23.5</v>
      </c>
      <c r="L504" s="239">
        <v>22</v>
      </c>
      <c r="M504" s="239">
        <v>23</v>
      </c>
      <c r="N504" s="239">
        <v>23</v>
      </c>
      <c r="O504" s="239">
        <v>18.657625144455871</v>
      </c>
      <c r="P504" s="239">
        <v>22.369209999999999</v>
      </c>
      <c r="Q504" s="239">
        <v>24</v>
      </c>
      <c r="R504" s="239">
        <v>23.3</v>
      </c>
      <c r="S504" s="239">
        <v>24.1</v>
      </c>
      <c r="T504" s="239">
        <v>21.2</v>
      </c>
      <c r="U504" s="239">
        <v>21.1</v>
      </c>
      <c r="V504" s="239">
        <v>22.1</v>
      </c>
      <c r="W504" s="239">
        <v>24.7</v>
      </c>
      <c r="X504" s="239">
        <v>20.2</v>
      </c>
      <c r="Y504" s="259">
        <v>25.4</v>
      </c>
      <c r="Z504" s="239">
        <v>21.8</v>
      </c>
      <c r="AA504" s="239">
        <v>24</v>
      </c>
      <c r="AB504" s="239">
        <v>21.6</v>
      </c>
      <c r="AC504" s="259">
        <v>28.2</v>
      </c>
      <c r="AD504" s="239">
        <v>23</v>
      </c>
      <c r="AE504" s="236"/>
      <c r="AF504" s="237"/>
      <c r="AG504" s="237"/>
      <c r="AH504" s="237"/>
      <c r="AI504" s="237"/>
      <c r="AJ504" s="237"/>
      <c r="AK504" s="237"/>
      <c r="AL504" s="237"/>
      <c r="AM504" s="237"/>
      <c r="AN504" s="237"/>
      <c r="AO504" s="237"/>
      <c r="AP504" s="237"/>
      <c r="AQ504" s="237"/>
      <c r="AR504" s="237"/>
      <c r="AS504" s="237"/>
      <c r="AT504" s="237"/>
      <c r="AU504" s="237"/>
      <c r="AV504" s="237"/>
      <c r="AW504" s="237"/>
      <c r="AX504" s="237"/>
      <c r="AY504" s="237"/>
      <c r="AZ504" s="237"/>
      <c r="BA504" s="237"/>
      <c r="BB504" s="237"/>
      <c r="BC504" s="237"/>
      <c r="BD504" s="237"/>
      <c r="BE504" s="237"/>
      <c r="BF504" s="237"/>
      <c r="BG504" s="237"/>
      <c r="BH504" s="237"/>
      <c r="BI504" s="237"/>
      <c r="BJ504" s="237"/>
      <c r="BK504" s="237"/>
      <c r="BL504" s="237"/>
      <c r="BM504" s="238">
        <v>63</v>
      </c>
    </row>
    <row r="505" spans="1:65">
      <c r="A505" s="35"/>
      <c r="B505" s="19">
        <v>1</v>
      </c>
      <c r="C505" s="8">
        <v>6</v>
      </c>
      <c r="D505" s="239">
        <v>23.6</v>
      </c>
      <c r="E505" s="239">
        <v>23.1</v>
      </c>
      <c r="F505" s="239">
        <v>23.5</v>
      </c>
      <c r="G505" s="239">
        <v>20</v>
      </c>
      <c r="H505" s="259">
        <v>19</v>
      </c>
      <c r="I505" s="239">
        <v>22.07</v>
      </c>
      <c r="J505" s="239">
        <v>21.5</v>
      </c>
      <c r="K505" s="239">
        <v>23.4</v>
      </c>
      <c r="L505" s="239">
        <v>22</v>
      </c>
      <c r="M505" s="239">
        <v>21</v>
      </c>
      <c r="N505" s="239">
        <v>23</v>
      </c>
      <c r="O505" s="239">
        <v>19.205755047639002</v>
      </c>
      <c r="P505" s="239">
        <v>23.20862</v>
      </c>
      <c r="Q505" s="239">
        <v>24.8</v>
      </c>
      <c r="R505" s="239">
        <v>23.1</v>
      </c>
      <c r="S505" s="239">
        <v>23.6</v>
      </c>
      <c r="T505" s="239">
        <v>22</v>
      </c>
      <c r="U505" s="239">
        <v>21.3</v>
      </c>
      <c r="V505" s="239">
        <v>22.4</v>
      </c>
      <c r="W505" s="239">
        <v>22.9</v>
      </c>
      <c r="X505" s="253">
        <v>21.4</v>
      </c>
      <c r="Y505" s="259">
        <v>27.8</v>
      </c>
      <c r="Z505" s="239">
        <v>20.9</v>
      </c>
      <c r="AA505" s="239">
        <v>24</v>
      </c>
      <c r="AB505" s="239">
        <v>21.8</v>
      </c>
      <c r="AC505" s="259">
        <v>26.8</v>
      </c>
      <c r="AD505" s="239">
        <v>23</v>
      </c>
      <c r="AE505" s="236"/>
      <c r="AF505" s="237"/>
      <c r="AG505" s="237"/>
      <c r="AH505" s="237"/>
      <c r="AI505" s="237"/>
      <c r="AJ505" s="237"/>
      <c r="AK505" s="237"/>
      <c r="AL505" s="237"/>
      <c r="AM505" s="237"/>
      <c r="AN505" s="237"/>
      <c r="AO505" s="237"/>
      <c r="AP505" s="237"/>
      <c r="AQ505" s="237"/>
      <c r="AR505" s="237"/>
      <c r="AS505" s="237"/>
      <c r="AT505" s="237"/>
      <c r="AU505" s="237"/>
      <c r="AV505" s="237"/>
      <c r="AW505" s="237"/>
      <c r="AX505" s="237"/>
      <c r="AY505" s="237"/>
      <c r="AZ505" s="237"/>
      <c r="BA505" s="237"/>
      <c r="BB505" s="237"/>
      <c r="BC505" s="237"/>
      <c r="BD505" s="237"/>
      <c r="BE505" s="237"/>
      <c r="BF505" s="237"/>
      <c r="BG505" s="237"/>
      <c r="BH505" s="237"/>
      <c r="BI505" s="237"/>
      <c r="BJ505" s="237"/>
      <c r="BK505" s="237"/>
      <c r="BL505" s="237"/>
      <c r="BM505" s="240"/>
    </row>
    <row r="506" spans="1:65">
      <c r="A506" s="35"/>
      <c r="B506" s="20" t="s">
        <v>285</v>
      </c>
      <c r="C506" s="12"/>
      <c r="D506" s="241">
        <v>23.650000000000002</v>
      </c>
      <c r="E506" s="241">
        <v>22.833333333333332</v>
      </c>
      <c r="F506" s="241">
        <v>23.25</v>
      </c>
      <c r="G506" s="241">
        <v>20.833333333333332</v>
      </c>
      <c r="H506" s="241">
        <v>19</v>
      </c>
      <c r="I506" s="241">
        <v>22.646666666666665</v>
      </c>
      <c r="J506" s="241">
        <v>20.5</v>
      </c>
      <c r="K506" s="241">
        <v>23.533333333333335</v>
      </c>
      <c r="L506" s="241">
        <v>22.333333333333332</v>
      </c>
      <c r="M506" s="241">
        <v>22.333333333333332</v>
      </c>
      <c r="N506" s="241">
        <v>22</v>
      </c>
      <c r="O506" s="241">
        <v>19.491487982977485</v>
      </c>
      <c r="P506" s="241">
        <v>22.496121666666667</v>
      </c>
      <c r="Q506" s="241">
        <v>23.666666666666668</v>
      </c>
      <c r="R506" s="241">
        <v>23.3</v>
      </c>
      <c r="S506" s="241">
        <v>23.116666666666664</v>
      </c>
      <c r="T506" s="241">
        <v>22.083333333333332</v>
      </c>
      <c r="U506" s="241">
        <v>21.566666666666666</v>
      </c>
      <c r="V506" s="241">
        <v>22.666666666666671</v>
      </c>
      <c r="W506" s="241">
        <v>24.116666666666671</v>
      </c>
      <c r="X506" s="241">
        <v>20.116666666666664</v>
      </c>
      <c r="Y506" s="241">
        <v>26.700000000000003</v>
      </c>
      <c r="Z506" s="241">
        <v>21.683333333333334</v>
      </c>
      <c r="AA506" s="241">
        <v>24</v>
      </c>
      <c r="AB506" s="241">
        <v>22</v>
      </c>
      <c r="AC506" s="241">
        <v>27.099999999999998</v>
      </c>
      <c r="AD506" s="241">
        <v>23</v>
      </c>
      <c r="AE506" s="236"/>
      <c r="AF506" s="237"/>
      <c r="AG506" s="237"/>
      <c r="AH506" s="237"/>
      <c r="AI506" s="237"/>
      <c r="AJ506" s="237"/>
      <c r="AK506" s="237"/>
      <c r="AL506" s="237"/>
      <c r="AM506" s="237"/>
      <c r="AN506" s="237"/>
      <c r="AO506" s="237"/>
      <c r="AP506" s="237"/>
      <c r="AQ506" s="237"/>
      <c r="AR506" s="237"/>
      <c r="AS506" s="237"/>
      <c r="AT506" s="237"/>
      <c r="AU506" s="237"/>
      <c r="AV506" s="237"/>
      <c r="AW506" s="237"/>
      <c r="AX506" s="237"/>
      <c r="AY506" s="237"/>
      <c r="AZ506" s="237"/>
      <c r="BA506" s="237"/>
      <c r="BB506" s="237"/>
      <c r="BC506" s="237"/>
      <c r="BD506" s="237"/>
      <c r="BE506" s="237"/>
      <c r="BF506" s="237"/>
      <c r="BG506" s="237"/>
      <c r="BH506" s="237"/>
      <c r="BI506" s="237"/>
      <c r="BJ506" s="237"/>
      <c r="BK506" s="237"/>
      <c r="BL506" s="237"/>
      <c r="BM506" s="240"/>
    </row>
    <row r="507" spans="1:65">
      <c r="A507" s="35"/>
      <c r="B507" s="3" t="s">
        <v>286</v>
      </c>
      <c r="C507" s="33"/>
      <c r="D507" s="242">
        <v>23.7</v>
      </c>
      <c r="E507" s="242">
        <v>22.9</v>
      </c>
      <c r="F507" s="242">
        <v>23.5</v>
      </c>
      <c r="G507" s="242">
        <v>20</v>
      </c>
      <c r="H507" s="242">
        <v>19</v>
      </c>
      <c r="I507" s="242">
        <v>22.454999999999998</v>
      </c>
      <c r="J507" s="242">
        <v>19.95</v>
      </c>
      <c r="K507" s="242">
        <v>23.45</v>
      </c>
      <c r="L507" s="242">
        <v>22</v>
      </c>
      <c r="M507" s="242">
        <v>22.5</v>
      </c>
      <c r="N507" s="242">
        <v>22</v>
      </c>
      <c r="O507" s="242">
        <v>19.621966617608749</v>
      </c>
      <c r="P507" s="242">
        <v>22.46781</v>
      </c>
      <c r="Q507" s="242">
        <v>23.8</v>
      </c>
      <c r="R507" s="242">
        <v>23.3</v>
      </c>
      <c r="S507" s="242">
        <v>23.1</v>
      </c>
      <c r="T507" s="242">
        <v>21.8</v>
      </c>
      <c r="U507" s="242">
        <v>21.35</v>
      </c>
      <c r="V507" s="242">
        <v>22.75</v>
      </c>
      <c r="W507" s="242">
        <v>24.1</v>
      </c>
      <c r="X507" s="242">
        <v>20</v>
      </c>
      <c r="Y507" s="242">
        <v>26.45</v>
      </c>
      <c r="Z507" s="242">
        <v>21.6</v>
      </c>
      <c r="AA507" s="242">
        <v>24</v>
      </c>
      <c r="AB507" s="242">
        <v>21.95</v>
      </c>
      <c r="AC507" s="242">
        <v>27.85</v>
      </c>
      <c r="AD507" s="242">
        <v>23</v>
      </c>
      <c r="AE507" s="236"/>
      <c r="AF507" s="237"/>
      <c r="AG507" s="237"/>
      <c r="AH507" s="237"/>
      <c r="AI507" s="237"/>
      <c r="AJ507" s="237"/>
      <c r="AK507" s="237"/>
      <c r="AL507" s="237"/>
      <c r="AM507" s="237"/>
      <c r="AN507" s="237"/>
      <c r="AO507" s="237"/>
      <c r="AP507" s="237"/>
      <c r="AQ507" s="237"/>
      <c r="AR507" s="237"/>
      <c r="AS507" s="237"/>
      <c r="AT507" s="237"/>
      <c r="AU507" s="237"/>
      <c r="AV507" s="237"/>
      <c r="AW507" s="237"/>
      <c r="AX507" s="237"/>
      <c r="AY507" s="237"/>
      <c r="AZ507" s="237"/>
      <c r="BA507" s="237"/>
      <c r="BB507" s="237"/>
      <c r="BC507" s="237"/>
      <c r="BD507" s="237"/>
      <c r="BE507" s="237"/>
      <c r="BF507" s="237"/>
      <c r="BG507" s="237"/>
      <c r="BH507" s="237"/>
      <c r="BI507" s="237"/>
      <c r="BJ507" s="237"/>
      <c r="BK507" s="237"/>
      <c r="BL507" s="237"/>
      <c r="BM507" s="240"/>
    </row>
    <row r="508" spans="1:65">
      <c r="A508" s="35"/>
      <c r="B508" s="3" t="s">
        <v>287</v>
      </c>
      <c r="C508" s="33"/>
      <c r="D508" s="27">
        <v>0.18708286933869686</v>
      </c>
      <c r="E508" s="27">
        <v>0.38815804341359011</v>
      </c>
      <c r="F508" s="27">
        <v>0.41833001326703778</v>
      </c>
      <c r="G508" s="27">
        <v>2.0412414523193152</v>
      </c>
      <c r="H508" s="27">
        <v>0</v>
      </c>
      <c r="I508" s="27">
        <v>0.6224039417184527</v>
      </c>
      <c r="J508" s="27">
        <v>0.9402127418834525</v>
      </c>
      <c r="K508" s="27">
        <v>0.66533199732664794</v>
      </c>
      <c r="L508" s="27">
        <v>0.5163977794943222</v>
      </c>
      <c r="M508" s="27">
        <v>0.81649658092772603</v>
      </c>
      <c r="N508" s="27">
        <v>1.0954451150103321</v>
      </c>
      <c r="O508" s="27">
        <v>0.49474856650179827</v>
      </c>
      <c r="P508" s="27">
        <v>1.0428455564160339</v>
      </c>
      <c r="Q508" s="27">
        <v>0.80663911798689003</v>
      </c>
      <c r="R508" s="27">
        <v>0.16733200530681536</v>
      </c>
      <c r="S508" s="27">
        <v>0.85186070848858064</v>
      </c>
      <c r="T508" s="27">
        <v>0.87273516410573682</v>
      </c>
      <c r="U508" s="27">
        <v>0.56095157247900396</v>
      </c>
      <c r="V508" s="27">
        <v>0.36147844564602549</v>
      </c>
      <c r="W508" s="27">
        <v>0.84478794183313688</v>
      </c>
      <c r="X508" s="27">
        <v>0.68239773348587973</v>
      </c>
      <c r="Y508" s="27">
        <v>1.0990905331227274</v>
      </c>
      <c r="Z508" s="27">
        <v>0.82563107176672235</v>
      </c>
      <c r="AA508" s="27">
        <v>0</v>
      </c>
      <c r="AB508" s="27">
        <v>0.3162277660168375</v>
      </c>
      <c r="AC508" s="27">
        <v>2.6936963451733007</v>
      </c>
      <c r="AD508" s="27">
        <v>0.63245553203367588</v>
      </c>
      <c r="AE508" s="166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2"/>
    </row>
    <row r="509" spans="1:65">
      <c r="A509" s="35"/>
      <c r="B509" s="3" t="s">
        <v>86</v>
      </c>
      <c r="C509" s="33"/>
      <c r="D509" s="13">
        <v>7.910480733137288E-3</v>
      </c>
      <c r="E509" s="13">
        <v>1.6999622339281321E-2</v>
      </c>
      <c r="F509" s="13">
        <v>1.7992688742668291E-2</v>
      </c>
      <c r="G509" s="13">
        <v>9.7979589711327142E-2</v>
      </c>
      <c r="H509" s="13">
        <v>0</v>
      </c>
      <c r="I509" s="13">
        <v>2.7483247352890171E-2</v>
      </c>
      <c r="J509" s="13">
        <v>4.5864036189436706E-2</v>
      </c>
      <c r="K509" s="13">
        <v>2.8271897903398634E-2</v>
      </c>
      <c r="L509" s="13">
        <v>2.3122288634074128E-2</v>
      </c>
      <c r="M509" s="13">
        <v>3.6559548399748926E-2</v>
      </c>
      <c r="N509" s="13">
        <v>4.9792959773196914E-2</v>
      </c>
      <c r="O509" s="13">
        <v>2.5382801299412203E-2</v>
      </c>
      <c r="P509" s="13">
        <v>4.6356681914698952E-2</v>
      </c>
      <c r="Q509" s="13">
        <v>3.4083343013530561E-2</v>
      </c>
      <c r="R509" s="13">
        <v>7.1816311290478696E-3</v>
      </c>
      <c r="S509" s="13">
        <v>3.6850499285735291E-2</v>
      </c>
      <c r="T509" s="13">
        <v>3.9520082902901293E-2</v>
      </c>
      <c r="U509" s="13">
        <v>2.6010119280324758E-2</v>
      </c>
      <c r="V509" s="13">
        <v>1.5947578484383475E-2</v>
      </c>
      <c r="W509" s="13">
        <v>3.5029216662051284E-2</v>
      </c>
      <c r="X509" s="13">
        <v>3.3922008292587236E-2</v>
      </c>
      <c r="Y509" s="13">
        <v>4.1164439442798774E-2</v>
      </c>
      <c r="Z509" s="13">
        <v>3.807675965104023E-2</v>
      </c>
      <c r="AA509" s="13">
        <v>0</v>
      </c>
      <c r="AB509" s="13">
        <v>1.4373989364401705E-2</v>
      </c>
      <c r="AC509" s="13">
        <v>9.939838912078601E-2</v>
      </c>
      <c r="AD509" s="13">
        <v>2.749806661015982E-2</v>
      </c>
      <c r="AE509" s="166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2"/>
    </row>
    <row r="510" spans="1:65">
      <c r="A510" s="35"/>
      <c r="B510" s="3" t="s">
        <v>288</v>
      </c>
      <c r="C510" s="33"/>
      <c r="D510" s="13">
        <v>6.0265503056043945E-2</v>
      </c>
      <c r="E510" s="13">
        <v>2.3653093154883731E-2</v>
      </c>
      <c r="F510" s="13">
        <v>4.2332894124863296E-2</v>
      </c>
      <c r="G510" s="13">
        <v>-6.6009951501018516E-2</v>
      </c>
      <c r="H510" s="13">
        <v>-0.14820107576892882</v>
      </c>
      <c r="I510" s="13">
        <v>1.5284542320332717E-2</v>
      </c>
      <c r="J510" s="13">
        <v>-8.0953792277002168E-2</v>
      </c>
      <c r="K510" s="13">
        <v>5.5035158784449534E-2</v>
      </c>
      <c r="L510" s="13">
        <v>1.2373319909080305E-3</v>
      </c>
      <c r="M510" s="13">
        <v>1.2373319909080305E-3</v>
      </c>
      <c r="N510" s="13">
        <v>-1.3706508785075511E-2</v>
      </c>
      <c r="O510" s="13">
        <v>-0.12616692128615403</v>
      </c>
      <c r="P510" s="13">
        <v>8.5353807914714253E-3</v>
      </c>
      <c r="Q510" s="13">
        <v>6.1012695094843084E-2</v>
      </c>
      <c r="R510" s="13">
        <v>4.4574470241260933E-2</v>
      </c>
      <c r="S510" s="13">
        <v>3.6355357814469746E-2</v>
      </c>
      <c r="T510" s="13">
        <v>-9.9705485910795977E-3</v>
      </c>
      <c r="U510" s="13">
        <v>-3.3133501793854325E-2</v>
      </c>
      <c r="V510" s="13">
        <v>1.6181172766892127E-2</v>
      </c>
      <c r="W510" s="13">
        <v>8.1186880142421147E-2</v>
      </c>
      <c r="X510" s="13">
        <v>-9.8139209169383568E-2</v>
      </c>
      <c r="Y510" s="13">
        <v>0.1970016461562949</v>
      </c>
      <c r="Z510" s="13">
        <v>-2.7903157522260025E-2</v>
      </c>
      <c r="AA510" s="13">
        <v>7.5956535870826736E-2</v>
      </c>
      <c r="AB510" s="13">
        <v>-1.3706508785075511E-2</v>
      </c>
      <c r="AC510" s="13">
        <v>0.2149342550874751</v>
      </c>
      <c r="AD510" s="13">
        <v>3.1125013542875557E-2</v>
      </c>
      <c r="AE510" s="166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62"/>
    </row>
    <row r="511" spans="1:65">
      <c r="A511" s="35"/>
      <c r="B511" s="53" t="s">
        <v>289</v>
      </c>
      <c r="C511" s="54"/>
      <c r="D511" s="52">
        <v>0.76</v>
      </c>
      <c r="E511" s="52">
        <v>0.14000000000000001</v>
      </c>
      <c r="F511" s="52">
        <v>0.46</v>
      </c>
      <c r="G511" s="52">
        <v>1.38</v>
      </c>
      <c r="H511" s="52">
        <v>2.77</v>
      </c>
      <c r="I511" s="52">
        <v>0</v>
      </c>
      <c r="J511" s="52">
        <v>1.63</v>
      </c>
      <c r="K511" s="52">
        <v>0.67</v>
      </c>
      <c r="L511" s="52">
        <v>0.24</v>
      </c>
      <c r="M511" s="52">
        <v>0.24</v>
      </c>
      <c r="N511" s="52">
        <v>0.49</v>
      </c>
      <c r="O511" s="52">
        <v>2.4</v>
      </c>
      <c r="P511" s="52">
        <v>0.11</v>
      </c>
      <c r="Q511" s="52">
        <v>0.78</v>
      </c>
      <c r="R511" s="52">
        <v>0.5</v>
      </c>
      <c r="S511" s="52">
        <v>0.36</v>
      </c>
      <c r="T511" s="52">
        <v>0.43</v>
      </c>
      <c r="U511" s="52">
        <v>0.82</v>
      </c>
      <c r="V511" s="52">
        <v>0.02</v>
      </c>
      <c r="W511" s="52">
        <v>1.1200000000000001</v>
      </c>
      <c r="X511" s="52">
        <v>1.92</v>
      </c>
      <c r="Y511" s="52">
        <v>3.08</v>
      </c>
      <c r="Z511" s="52">
        <v>0.73</v>
      </c>
      <c r="AA511" s="52">
        <v>1.03</v>
      </c>
      <c r="AB511" s="52">
        <v>0.49</v>
      </c>
      <c r="AC511" s="52">
        <v>3.39</v>
      </c>
      <c r="AD511" s="52">
        <v>0.27</v>
      </c>
      <c r="AE511" s="166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2"/>
    </row>
    <row r="512" spans="1:65">
      <c r="B512" s="36"/>
      <c r="C512" s="20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BM512" s="62"/>
    </row>
    <row r="513" spans="1:65" ht="15">
      <c r="B513" s="37" t="s">
        <v>665</v>
      </c>
      <c r="BM513" s="32" t="s">
        <v>66</v>
      </c>
    </row>
    <row r="514" spans="1:65" ht="15">
      <c r="A514" s="28" t="s">
        <v>23</v>
      </c>
      <c r="B514" s="18" t="s">
        <v>115</v>
      </c>
      <c r="C514" s="15" t="s">
        <v>116</v>
      </c>
      <c r="D514" s="16" t="s">
        <v>243</v>
      </c>
      <c r="E514" s="17" t="s">
        <v>243</v>
      </c>
      <c r="F514" s="17" t="s">
        <v>243</v>
      </c>
      <c r="G514" s="17" t="s">
        <v>243</v>
      </c>
      <c r="H514" s="17" t="s">
        <v>243</v>
      </c>
      <c r="I514" s="17" t="s">
        <v>243</v>
      </c>
      <c r="J514" s="17" t="s">
        <v>243</v>
      </c>
      <c r="K514" s="17" t="s">
        <v>243</v>
      </c>
      <c r="L514" s="17" t="s">
        <v>243</v>
      </c>
      <c r="M514" s="17" t="s">
        <v>243</v>
      </c>
      <c r="N514" s="17" t="s">
        <v>243</v>
      </c>
      <c r="O514" s="17" t="s">
        <v>243</v>
      </c>
      <c r="P514" s="166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2">
        <v>1</v>
      </c>
    </row>
    <row r="515" spans="1:65">
      <c r="A515" s="35"/>
      <c r="B515" s="19" t="s">
        <v>244</v>
      </c>
      <c r="C515" s="8" t="s">
        <v>244</v>
      </c>
      <c r="D515" s="164" t="s">
        <v>246</v>
      </c>
      <c r="E515" s="165" t="s">
        <v>249</v>
      </c>
      <c r="F515" s="165" t="s">
        <v>250</v>
      </c>
      <c r="G515" s="165" t="s">
        <v>254</v>
      </c>
      <c r="H515" s="165" t="s">
        <v>256</v>
      </c>
      <c r="I515" s="165" t="s">
        <v>258</v>
      </c>
      <c r="J515" s="165" t="s">
        <v>260</v>
      </c>
      <c r="K515" s="165" t="s">
        <v>261</v>
      </c>
      <c r="L515" s="165" t="s">
        <v>268</v>
      </c>
      <c r="M515" s="165" t="s">
        <v>270</v>
      </c>
      <c r="N515" s="165" t="s">
        <v>271</v>
      </c>
      <c r="O515" s="165" t="s">
        <v>277</v>
      </c>
      <c r="P515" s="166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2" t="s">
        <v>3</v>
      </c>
    </row>
    <row r="516" spans="1:65">
      <c r="A516" s="35"/>
      <c r="B516" s="19"/>
      <c r="C516" s="8"/>
      <c r="D516" s="9" t="s">
        <v>337</v>
      </c>
      <c r="E516" s="10" t="s">
        <v>337</v>
      </c>
      <c r="F516" s="10" t="s">
        <v>338</v>
      </c>
      <c r="G516" s="10" t="s">
        <v>337</v>
      </c>
      <c r="H516" s="10" t="s">
        <v>337</v>
      </c>
      <c r="I516" s="10" t="s">
        <v>337</v>
      </c>
      <c r="J516" s="10" t="s">
        <v>337</v>
      </c>
      <c r="K516" s="10" t="s">
        <v>337</v>
      </c>
      <c r="L516" s="10" t="s">
        <v>337</v>
      </c>
      <c r="M516" s="10" t="s">
        <v>338</v>
      </c>
      <c r="N516" s="10" t="s">
        <v>338</v>
      </c>
      <c r="O516" s="10" t="s">
        <v>338</v>
      </c>
      <c r="P516" s="166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2">
        <v>2</v>
      </c>
    </row>
    <row r="517" spans="1:65">
      <c r="A517" s="35"/>
      <c r="B517" s="19"/>
      <c r="C517" s="8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166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2">
        <v>3</v>
      </c>
    </row>
    <row r="518" spans="1:65">
      <c r="A518" s="35"/>
      <c r="B518" s="18">
        <v>1</v>
      </c>
      <c r="C518" s="14">
        <v>1</v>
      </c>
      <c r="D518" s="22">
        <v>0.2</v>
      </c>
      <c r="E518" s="22">
        <v>0.2</v>
      </c>
      <c r="F518" s="168">
        <v>0.1</v>
      </c>
      <c r="G518" s="158" t="s">
        <v>106</v>
      </c>
      <c r="H518" s="168">
        <v>0.1</v>
      </c>
      <c r="I518" s="22">
        <v>0.18</v>
      </c>
      <c r="J518" s="168">
        <v>0.13</v>
      </c>
      <c r="K518" s="158">
        <v>0.26346000000000003</v>
      </c>
      <c r="L518" s="22">
        <v>0.21</v>
      </c>
      <c r="M518" s="158">
        <v>0.2</v>
      </c>
      <c r="N518" s="158">
        <v>0.2</v>
      </c>
      <c r="O518" s="22">
        <v>0.18</v>
      </c>
      <c r="P518" s="166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2">
        <v>1</v>
      </c>
    </row>
    <row r="519" spans="1:65">
      <c r="A519" s="35"/>
      <c r="B519" s="19">
        <v>1</v>
      </c>
      <c r="C519" s="8">
        <v>2</v>
      </c>
      <c r="D519" s="10">
        <v>0.2</v>
      </c>
      <c r="E519" s="10">
        <v>0.18</v>
      </c>
      <c r="F519" s="161">
        <v>0.1</v>
      </c>
      <c r="G519" s="159" t="s">
        <v>106</v>
      </c>
      <c r="H519" s="161">
        <v>0.2</v>
      </c>
      <c r="I519" s="10">
        <v>0.18</v>
      </c>
      <c r="J519" s="161">
        <v>0.14000000000000001</v>
      </c>
      <c r="K519" s="159">
        <v>0.28684999999999999</v>
      </c>
      <c r="L519" s="10">
        <v>0.2</v>
      </c>
      <c r="M519" s="159">
        <v>0.1</v>
      </c>
      <c r="N519" s="159">
        <v>0.2</v>
      </c>
      <c r="O519" s="10">
        <v>0.18</v>
      </c>
      <c r="P519" s="166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2">
        <v>9</v>
      </c>
    </row>
    <row r="520" spans="1:65">
      <c r="A520" s="35"/>
      <c r="B520" s="19">
        <v>1</v>
      </c>
      <c r="C520" s="8">
        <v>3</v>
      </c>
      <c r="D520" s="10">
        <v>0.19</v>
      </c>
      <c r="E520" s="10">
        <v>0.2</v>
      </c>
      <c r="F520" s="161">
        <v>0.2</v>
      </c>
      <c r="G520" s="159" t="s">
        <v>106</v>
      </c>
      <c r="H520" s="161">
        <v>0.2</v>
      </c>
      <c r="I520" s="10">
        <v>0.16</v>
      </c>
      <c r="J520" s="161">
        <v>0.14000000000000001</v>
      </c>
      <c r="K520" s="161">
        <v>0.25486999999999999</v>
      </c>
      <c r="L520" s="11">
        <v>0.2</v>
      </c>
      <c r="M520" s="161">
        <v>0.1</v>
      </c>
      <c r="N520" s="161">
        <v>0.2</v>
      </c>
      <c r="O520" s="11">
        <v>0.19</v>
      </c>
      <c r="P520" s="166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16</v>
      </c>
    </row>
    <row r="521" spans="1:65">
      <c r="A521" s="35"/>
      <c r="B521" s="19">
        <v>1</v>
      </c>
      <c r="C521" s="8">
        <v>4</v>
      </c>
      <c r="D521" s="10">
        <v>0.19</v>
      </c>
      <c r="E521" s="10">
        <v>0.2</v>
      </c>
      <c r="F521" s="161">
        <v>0.1</v>
      </c>
      <c r="G521" s="159" t="s">
        <v>106</v>
      </c>
      <c r="H521" s="161">
        <v>0.1</v>
      </c>
      <c r="I521" s="10">
        <v>0.14000000000000001</v>
      </c>
      <c r="J521" s="161">
        <v>0.13</v>
      </c>
      <c r="K521" s="161">
        <v>0.28167999999999999</v>
      </c>
      <c r="L521" s="11">
        <v>0.19</v>
      </c>
      <c r="M521" s="161">
        <v>0.1</v>
      </c>
      <c r="N521" s="161">
        <v>0.2</v>
      </c>
      <c r="O521" s="11">
        <v>0.18</v>
      </c>
      <c r="P521" s="166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>
        <v>0.18733333333333332</v>
      </c>
    </row>
    <row r="522" spans="1:65">
      <c r="A522" s="35"/>
      <c r="B522" s="19">
        <v>1</v>
      </c>
      <c r="C522" s="8">
        <v>5</v>
      </c>
      <c r="D522" s="10">
        <v>0.19</v>
      </c>
      <c r="E522" s="10">
        <v>0.2</v>
      </c>
      <c r="F522" s="159">
        <v>0.2</v>
      </c>
      <c r="G522" s="159" t="s">
        <v>106</v>
      </c>
      <c r="H522" s="159">
        <v>0.1</v>
      </c>
      <c r="I522" s="10">
        <v>0.17</v>
      </c>
      <c r="J522" s="159">
        <v>0.15</v>
      </c>
      <c r="K522" s="159">
        <v>0.26917000000000002</v>
      </c>
      <c r="L522" s="10">
        <v>0.2</v>
      </c>
      <c r="M522" s="159" t="s">
        <v>109</v>
      </c>
      <c r="N522" s="159">
        <v>0.2</v>
      </c>
      <c r="O522" s="10">
        <v>0.19</v>
      </c>
      <c r="P522" s="166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64</v>
      </c>
    </row>
    <row r="523" spans="1:65">
      <c r="A523" s="35"/>
      <c r="B523" s="19">
        <v>1</v>
      </c>
      <c r="C523" s="8">
        <v>6</v>
      </c>
      <c r="D523" s="10">
        <v>0.19</v>
      </c>
      <c r="E523" s="10">
        <v>0.2</v>
      </c>
      <c r="F523" s="159">
        <v>0.2</v>
      </c>
      <c r="G523" s="159" t="s">
        <v>106</v>
      </c>
      <c r="H523" s="159">
        <v>0.1</v>
      </c>
      <c r="I523" s="10">
        <v>0.15</v>
      </c>
      <c r="J523" s="159">
        <v>0.13</v>
      </c>
      <c r="K523" s="159">
        <v>0.26404</v>
      </c>
      <c r="L523" s="10">
        <v>0.2</v>
      </c>
      <c r="M523" s="159">
        <v>0.2</v>
      </c>
      <c r="N523" s="159">
        <v>0.2</v>
      </c>
      <c r="O523" s="10">
        <v>0.18</v>
      </c>
      <c r="P523" s="166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2"/>
    </row>
    <row r="524" spans="1:65">
      <c r="A524" s="35"/>
      <c r="B524" s="20" t="s">
        <v>285</v>
      </c>
      <c r="C524" s="12"/>
      <c r="D524" s="26">
        <v>0.19333333333333333</v>
      </c>
      <c r="E524" s="26">
        <v>0.19666666666666666</v>
      </c>
      <c r="F524" s="26">
        <v>0.15</v>
      </c>
      <c r="G524" s="26" t="s">
        <v>699</v>
      </c>
      <c r="H524" s="26">
        <v>0.13333333333333333</v>
      </c>
      <c r="I524" s="26">
        <v>0.16333333333333336</v>
      </c>
      <c r="J524" s="26">
        <v>0.13666666666666669</v>
      </c>
      <c r="K524" s="26">
        <v>0.27001166666666671</v>
      </c>
      <c r="L524" s="26">
        <v>0.19999999999999998</v>
      </c>
      <c r="M524" s="26">
        <v>0.13999999999999999</v>
      </c>
      <c r="N524" s="26">
        <v>0.19999999999999998</v>
      </c>
      <c r="O524" s="26">
        <v>0.18333333333333332</v>
      </c>
      <c r="P524" s="166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2"/>
    </row>
    <row r="525" spans="1:65">
      <c r="A525" s="35"/>
      <c r="B525" s="3" t="s">
        <v>286</v>
      </c>
      <c r="C525" s="33"/>
      <c r="D525" s="11">
        <v>0.19</v>
      </c>
      <c r="E525" s="11">
        <v>0.2</v>
      </c>
      <c r="F525" s="11">
        <v>0.15000000000000002</v>
      </c>
      <c r="G525" s="11" t="s">
        <v>699</v>
      </c>
      <c r="H525" s="11">
        <v>0.1</v>
      </c>
      <c r="I525" s="11">
        <v>0.16500000000000001</v>
      </c>
      <c r="J525" s="11">
        <v>0.13500000000000001</v>
      </c>
      <c r="K525" s="11">
        <v>0.26660499999999998</v>
      </c>
      <c r="L525" s="11">
        <v>0.2</v>
      </c>
      <c r="M525" s="11">
        <v>0.1</v>
      </c>
      <c r="N525" s="11">
        <v>0.2</v>
      </c>
      <c r="O525" s="11">
        <v>0.18</v>
      </c>
      <c r="P525" s="166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2"/>
    </row>
    <row r="526" spans="1:65">
      <c r="A526" s="35"/>
      <c r="B526" s="3" t="s">
        <v>287</v>
      </c>
      <c r="C526" s="33"/>
      <c r="D526" s="27">
        <v>5.1639777949432277E-3</v>
      </c>
      <c r="E526" s="27">
        <v>8.1649658092772682E-3</v>
      </c>
      <c r="F526" s="27">
        <v>5.4772255750516689E-2</v>
      </c>
      <c r="G526" s="27" t="s">
        <v>699</v>
      </c>
      <c r="H526" s="27">
        <v>5.1639777949432364E-2</v>
      </c>
      <c r="I526" s="27">
        <v>1.6329931618554516E-2</v>
      </c>
      <c r="J526" s="27">
        <v>8.1649658092772595E-3</v>
      </c>
      <c r="K526" s="27">
        <v>1.2068496868569282E-2</v>
      </c>
      <c r="L526" s="27">
        <v>6.3245553203367553E-3</v>
      </c>
      <c r="M526" s="27">
        <v>5.4772255750516669E-2</v>
      </c>
      <c r="N526" s="27">
        <v>3.0404709722440586E-17</v>
      </c>
      <c r="O526" s="27">
        <v>5.1639777949432277E-3</v>
      </c>
      <c r="P526" s="233"/>
      <c r="Q526" s="234"/>
      <c r="R526" s="234"/>
      <c r="S526" s="234"/>
      <c r="T526" s="234"/>
      <c r="U526" s="234"/>
      <c r="V526" s="234"/>
      <c r="W526" s="234"/>
      <c r="X526" s="234"/>
      <c r="Y526" s="234"/>
      <c r="Z526" s="234"/>
      <c r="AA526" s="234"/>
      <c r="AB526" s="234"/>
      <c r="AC526" s="234"/>
      <c r="AD526" s="234"/>
      <c r="AE526" s="234"/>
      <c r="AF526" s="234"/>
      <c r="AG526" s="234"/>
      <c r="AH526" s="234"/>
      <c r="AI526" s="234"/>
      <c r="AJ526" s="234"/>
      <c r="AK526" s="234"/>
      <c r="AL526" s="234"/>
      <c r="AM526" s="234"/>
      <c r="AN526" s="234"/>
      <c r="AO526" s="234"/>
      <c r="AP526" s="234"/>
      <c r="AQ526" s="234"/>
      <c r="AR526" s="234"/>
      <c r="AS526" s="234"/>
      <c r="AT526" s="234"/>
      <c r="AU526" s="234"/>
      <c r="AV526" s="234"/>
      <c r="AW526" s="234"/>
      <c r="AX526" s="234"/>
      <c r="AY526" s="234"/>
      <c r="AZ526" s="234"/>
      <c r="BA526" s="234"/>
      <c r="BB526" s="234"/>
      <c r="BC526" s="234"/>
      <c r="BD526" s="234"/>
      <c r="BE526" s="234"/>
      <c r="BF526" s="234"/>
      <c r="BG526" s="234"/>
      <c r="BH526" s="234"/>
      <c r="BI526" s="234"/>
      <c r="BJ526" s="234"/>
      <c r="BK526" s="234"/>
      <c r="BL526" s="234"/>
      <c r="BM526" s="63"/>
    </row>
    <row r="527" spans="1:65">
      <c r="A527" s="35"/>
      <c r="B527" s="3" t="s">
        <v>86</v>
      </c>
      <c r="C527" s="33"/>
      <c r="D527" s="13">
        <v>2.6710229973844282E-2</v>
      </c>
      <c r="E527" s="13">
        <v>4.151677530140984E-2</v>
      </c>
      <c r="F527" s="13">
        <v>0.36514837167011127</v>
      </c>
      <c r="G527" s="13" t="s">
        <v>699</v>
      </c>
      <c r="H527" s="13">
        <v>0.38729833462074276</v>
      </c>
      <c r="I527" s="13">
        <v>9.9979173174823549E-2</v>
      </c>
      <c r="J527" s="13">
        <v>5.9743652263004328E-2</v>
      </c>
      <c r="K527" s="13">
        <v>4.469620523274654E-2</v>
      </c>
      <c r="L527" s="13">
        <v>3.1622776601683777E-2</v>
      </c>
      <c r="M527" s="13">
        <v>0.39123039821797623</v>
      </c>
      <c r="N527" s="13">
        <v>1.5202354861220294E-16</v>
      </c>
      <c r="O527" s="13">
        <v>2.8167151608781246E-2</v>
      </c>
      <c r="P527" s="166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62"/>
    </row>
    <row r="528" spans="1:65">
      <c r="A528" s="35"/>
      <c r="B528" s="3" t="s">
        <v>288</v>
      </c>
      <c r="C528" s="33"/>
      <c r="D528" s="13">
        <v>3.2028469750889688E-2</v>
      </c>
      <c r="E528" s="13">
        <v>4.9822064056939563E-2</v>
      </c>
      <c r="F528" s="13">
        <v>-0.19928825622775803</v>
      </c>
      <c r="G528" s="13" t="s">
        <v>699</v>
      </c>
      <c r="H528" s="13">
        <v>-0.28825622775800708</v>
      </c>
      <c r="I528" s="13">
        <v>-0.12811387900355853</v>
      </c>
      <c r="J528" s="13">
        <v>-0.2704626334519572</v>
      </c>
      <c r="K528" s="13">
        <v>0.4413434163701071</v>
      </c>
      <c r="L528" s="13">
        <v>6.7615658362989217E-2</v>
      </c>
      <c r="M528" s="13">
        <v>-0.25266903914590755</v>
      </c>
      <c r="N528" s="13">
        <v>6.7615658362989217E-2</v>
      </c>
      <c r="O528" s="13">
        <v>-2.1352313167259829E-2</v>
      </c>
      <c r="P528" s="166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62"/>
    </row>
    <row r="529" spans="1:65">
      <c r="A529" s="35"/>
      <c r="B529" s="53" t="s">
        <v>289</v>
      </c>
      <c r="C529" s="54"/>
      <c r="D529" s="52">
        <v>0.05</v>
      </c>
      <c r="E529" s="52">
        <v>0.05</v>
      </c>
      <c r="F529" s="52" t="s">
        <v>290</v>
      </c>
      <c r="G529" s="52">
        <v>9.49</v>
      </c>
      <c r="H529" s="52" t="s">
        <v>290</v>
      </c>
      <c r="I529" s="52">
        <v>0.99</v>
      </c>
      <c r="J529" s="52">
        <v>1.82</v>
      </c>
      <c r="K529" s="52">
        <v>2.33</v>
      </c>
      <c r="L529" s="52">
        <v>0.16</v>
      </c>
      <c r="M529" s="52" t="s">
        <v>290</v>
      </c>
      <c r="N529" s="52" t="s">
        <v>290</v>
      </c>
      <c r="O529" s="52">
        <v>0.36</v>
      </c>
      <c r="P529" s="166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2"/>
    </row>
    <row r="530" spans="1:65">
      <c r="B530" s="36" t="s">
        <v>351</v>
      </c>
      <c r="C530" s="20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BM530" s="62"/>
    </row>
    <row r="531" spans="1:65">
      <c r="BM531" s="62"/>
    </row>
    <row r="532" spans="1:65" ht="15">
      <c r="B532" s="37" t="s">
        <v>666</v>
      </c>
      <c r="BM532" s="32" t="s">
        <v>66</v>
      </c>
    </row>
    <row r="533" spans="1:65" ht="15">
      <c r="A533" s="28" t="s">
        <v>55</v>
      </c>
      <c r="B533" s="18" t="s">
        <v>115</v>
      </c>
      <c r="C533" s="15" t="s">
        <v>116</v>
      </c>
      <c r="D533" s="16" t="s">
        <v>243</v>
      </c>
      <c r="E533" s="17" t="s">
        <v>243</v>
      </c>
      <c r="F533" s="17" t="s">
        <v>243</v>
      </c>
      <c r="G533" s="17" t="s">
        <v>243</v>
      </c>
      <c r="H533" s="17" t="s">
        <v>243</v>
      </c>
      <c r="I533" s="17" t="s">
        <v>243</v>
      </c>
      <c r="J533" s="17" t="s">
        <v>243</v>
      </c>
      <c r="K533" s="17" t="s">
        <v>243</v>
      </c>
      <c r="L533" s="17" t="s">
        <v>243</v>
      </c>
      <c r="M533" s="17" t="s">
        <v>243</v>
      </c>
      <c r="N533" s="17" t="s">
        <v>243</v>
      </c>
      <c r="O533" s="17" t="s">
        <v>243</v>
      </c>
      <c r="P533" s="17" t="s">
        <v>243</v>
      </c>
      <c r="Q533" s="17" t="s">
        <v>243</v>
      </c>
      <c r="R533" s="17" t="s">
        <v>243</v>
      </c>
      <c r="S533" s="17" t="s">
        <v>243</v>
      </c>
      <c r="T533" s="17" t="s">
        <v>243</v>
      </c>
      <c r="U533" s="17" t="s">
        <v>243</v>
      </c>
      <c r="V533" s="17" t="s">
        <v>243</v>
      </c>
      <c r="W533" s="17" t="s">
        <v>243</v>
      </c>
      <c r="X533" s="17" t="s">
        <v>243</v>
      </c>
      <c r="Y533" s="17" t="s">
        <v>243</v>
      </c>
      <c r="Z533" s="17" t="s">
        <v>243</v>
      </c>
      <c r="AA533" s="17" t="s">
        <v>243</v>
      </c>
      <c r="AB533" s="17" t="s">
        <v>243</v>
      </c>
      <c r="AC533" s="16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2">
        <v>1</v>
      </c>
    </row>
    <row r="534" spans="1:65">
      <c r="A534" s="35"/>
      <c r="B534" s="19" t="s">
        <v>244</v>
      </c>
      <c r="C534" s="8" t="s">
        <v>244</v>
      </c>
      <c r="D534" s="164" t="s">
        <v>246</v>
      </c>
      <c r="E534" s="165" t="s">
        <v>248</v>
      </c>
      <c r="F534" s="165" t="s">
        <v>249</v>
      </c>
      <c r="G534" s="165" t="s">
        <v>250</v>
      </c>
      <c r="H534" s="165" t="s">
        <v>251</v>
      </c>
      <c r="I534" s="165" t="s">
        <v>254</v>
      </c>
      <c r="J534" s="165" t="s">
        <v>257</v>
      </c>
      <c r="K534" s="165" t="s">
        <v>258</v>
      </c>
      <c r="L534" s="165" t="s">
        <v>259</v>
      </c>
      <c r="M534" s="165" t="s">
        <v>260</v>
      </c>
      <c r="N534" s="165" t="s">
        <v>307</v>
      </c>
      <c r="O534" s="165" t="s">
        <v>263</v>
      </c>
      <c r="P534" s="165" t="s">
        <v>265</v>
      </c>
      <c r="Q534" s="165" t="s">
        <v>266</v>
      </c>
      <c r="R534" s="165" t="s">
        <v>267</v>
      </c>
      <c r="S534" s="165" t="s">
        <v>268</v>
      </c>
      <c r="T534" s="165" t="s">
        <v>269</v>
      </c>
      <c r="U534" s="165" t="s">
        <v>270</v>
      </c>
      <c r="V534" s="165" t="s">
        <v>271</v>
      </c>
      <c r="W534" s="165" t="s">
        <v>272</v>
      </c>
      <c r="X534" s="165" t="s">
        <v>273</v>
      </c>
      <c r="Y534" s="165" t="s">
        <v>274</v>
      </c>
      <c r="Z534" s="165" t="s">
        <v>275</v>
      </c>
      <c r="AA534" s="165" t="s">
        <v>276</v>
      </c>
      <c r="AB534" s="165" t="s">
        <v>277</v>
      </c>
      <c r="AC534" s="16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 t="s">
        <v>1</v>
      </c>
    </row>
    <row r="535" spans="1:65">
      <c r="A535" s="35"/>
      <c r="B535" s="19"/>
      <c r="C535" s="8"/>
      <c r="D535" s="9" t="s">
        <v>118</v>
      </c>
      <c r="E535" s="10" t="s">
        <v>118</v>
      </c>
      <c r="F535" s="10" t="s">
        <v>118</v>
      </c>
      <c r="G535" s="10" t="s">
        <v>338</v>
      </c>
      <c r="H535" s="10" t="s">
        <v>118</v>
      </c>
      <c r="I535" s="10" t="s">
        <v>118</v>
      </c>
      <c r="J535" s="10" t="s">
        <v>337</v>
      </c>
      <c r="K535" s="10" t="s">
        <v>338</v>
      </c>
      <c r="L535" s="10" t="s">
        <v>337</v>
      </c>
      <c r="M535" s="10" t="s">
        <v>118</v>
      </c>
      <c r="N535" s="10" t="s">
        <v>338</v>
      </c>
      <c r="O535" s="10" t="s">
        <v>337</v>
      </c>
      <c r="P535" s="10" t="s">
        <v>337</v>
      </c>
      <c r="Q535" s="10" t="s">
        <v>337</v>
      </c>
      <c r="R535" s="10" t="s">
        <v>337</v>
      </c>
      <c r="S535" s="10" t="s">
        <v>118</v>
      </c>
      <c r="T535" s="10" t="s">
        <v>118</v>
      </c>
      <c r="U535" s="10" t="s">
        <v>338</v>
      </c>
      <c r="V535" s="10" t="s">
        <v>338</v>
      </c>
      <c r="W535" s="10" t="s">
        <v>338</v>
      </c>
      <c r="X535" s="10" t="s">
        <v>337</v>
      </c>
      <c r="Y535" s="10" t="s">
        <v>338</v>
      </c>
      <c r="Z535" s="10" t="s">
        <v>118</v>
      </c>
      <c r="AA535" s="10" t="s">
        <v>338</v>
      </c>
      <c r="AB535" s="10" t="s">
        <v>338</v>
      </c>
      <c r="AC535" s="16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>
        <v>3</v>
      </c>
    </row>
    <row r="536" spans="1:65">
      <c r="A536" s="35"/>
      <c r="B536" s="19"/>
      <c r="C536" s="8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16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3</v>
      </c>
    </row>
    <row r="537" spans="1:65">
      <c r="A537" s="35"/>
      <c r="B537" s="18">
        <v>1</v>
      </c>
      <c r="C537" s="14">
        <v>1</v>
      </c>
      <c r="D537" s="254">
        <v>0.51669999999999994</v>
      </c>
      <c r="E537" s="254">
        <v>0.51500000000000001</v>
      </c>
      <c r="F537" s="270">
        <v>0.51</v>
      </c>
      <c r="G537" s="254">
        <v>0.52400000000000002</v>
      </c>
      <c r="H537" s="272">
        <v>0.38</v>
      </c>
      <c r="I537" s="254">
        <v>0.55530000000000002</v>
      </c>
      <c r="J537" s="270">
        <v>0.52</v>
      </c>
      <c r="K537" s="254">
        <v>0.49</v>
      </c>
      <c r="L537" s="254">
        <v>0.49690000000000001</v>
      </c>
      <c r="M537" s="254">
        <v>0.52</v>
      </c>
      <c r="N537" s="254">
        <v>0.53598000000000001</v>
      </c>
      <c r="O537" s="254">
        <v>0.49</v>
      </c>
      <c r="P537" s="254">
        <v>0.48</v>
      </c>
      <c r="Q537" s="254">
        <v>0.45999999999999996</v>
      </c>
      <c r="R537" s="254">
        <v>0.45999999999999996</v>
      </c>
      <c r="S537" s="254">
        <v>0.5</v>
      </c>
      <c r="T537" s="254">
        <v>0.50239999999999996</v>
      </c>
      <c r="U537" s="254">
        <v>0.51</v>
      </c>
      <c r="V537" s="262">
        <v>0.39</v>
      </c>
      <c r="W537" s="254">
        <v>0.51</v>
      </c>
      <c r="X537" s="254">
        <v>0.49500000000000005</v>
      </c>
      <c r="Y537" s="254">
        <v>0.53</v>
      </c>
      <c r="Z537" s="254">
        <v>0.51200000000000001</v>
      </c>
      <c r="AA537" s="273">
        <v>0.28170000000000001</v>
      </c>
      <c r="AB537" s="254">
        <v>0.5</v>
      </c>
      <c r="AC537" s="233"/>
      <c r="AD537" s="234"/>
      <c r="AE537" s="234"/>
      <c r="AF537" s="234"/>
      <c r="AG537" s="234"/>
      <c r="AH537" s="234"/>
      <c r="AI537" s="234"/>
      <c r="AJ537" s="234"/>
      <c r="AK537" s="234"/>
      <c r="AL537" s="234"/>
      <c r="AM537" s="234"/>
      <c r="AN537" s="234"/>
      <c r="AO537" s="234"/>
      <c r="AP537" s="234"/>
      <c r="AQ537" s="234"/>
      <c r="AR537" s="234"/>
      <c r="AS537" s="234"/>
      <c r="AT537" s="234"/>
      <c r="AU537" s="234"/>
      <c r="AV537" s="234"/>
      <c r="AW537" s="234"/>
      <c r="AX537" s="234"/>
      <c r="AY537" s="234"/>
      <c r="AZ537" s="234"/>
      <c r="BA537" s="234"/>
      <c r="BB537" s="234"/>
      <c r="BC537" s="234"/>
      <c r="BD537" s="234"/>
      <c r="BE537" s="234"/>
      <c r="BF537" s="234"/>
      <c r="BG537" s="234"/>
      <c r="BH537" s="234"/>
      <c r="BI537" s="234"/>
      <c r="BJ537" s="234"/>
      <c r="BK537" s="234"/>
      <c r="BL537" s="234"/>
      <c r="BM537" s="255">
        <v>1</v>
      </c>
    </row>
    <row r="538" spans="1:65">
      <c r="A538" s="35"/>
      <c r="B538" s="19">
        <v>1</v>
      </c>
      <c r="C538" s="8">
        <v>2</v>
      </c>
      <c r="D538" s="256">
        <v>0.51139999999999997</v>
      </c>
      <c r="E538" s="256">
        <v>0.51500000000000001</v>
      </c>
      <c r="F538" s="271">
        <v>0.5</v>
      </c>
      <c r="G538" s="256">
        <v>0.52149999999999996</v>
      </c>
      <c r="H538" s="274">
        <v>0.38</v>
      </c>
      <c r="I538" s="256">
        <v>0.55320000000000003</v>
      </c>
      <c r="J538" s="271">
        <v>0.49</v>
      </c>
      <c r="K538" s="256">
        <v>0.49</v>
      </c>
      <c r="L538" s="256">
        <v>0.49390000000000001</v>
      </c>
      <c r="M538" s="256">
        <v>0.52</v>
      </c>
      <c r="N538" s="256">
        <v>0.52913999999999994</v>
      </c>
      <c r="O538" s="256">
        <v>0.49</v>
      </c>
      <c r="P538" s="256">
        <v>0.49</v>
      </c>
      <c r="Q538" s="256">
        <v>0.48</v>
      </c>
      <c r="R538" s="256">
        <v>0.45999999999999996</v>
      </c>
      <c r="S538" s="256">
        <v>0.5</v>
      </c>
      <c r="T538" s="256">
        <v>0.50939999999999996</v>
      </c>
      <c r="U538" s="256">
        <v>0.53</v>
      </c>
      <c r="V538" s="263">
        <v>0.39</v>
      </c>
      <c r="W538" s="256">
        <v>0.49</v>
      </c>
      <c r="X538" s="256">
        <v>0.50290000000000001</v>
      </c>
      <c r="Y538" s="256">
        <v>0.53</v>
      </c>
      <c r="Z538" s="256">
        <v>0.51700000000000002</v>
      </c>
      <c r="AA538" s="256">
        <v>0.49</v>
      </c>
      <c r="AB538" s="256">
        <v>0.5</v>
      </c>
      <c r="AC538" s="233"/>
      <c r="AD538" s="234"/>
      <c r="AE538" s="234"/>
      <c r="AF538" s="234"/>
      <c r="AG538" s="234"/>
      <c r="AH538" s="234"/>
      <c r="AI538" s="234"/>
      <c r="AJ538" s="234"/>
      <c r="AK538" s="234"/>
      <c r="AL538" s="234"/>
      <c r="AM538" s="234"/>
      <c r="AN538" s="234"/>
      <c r="AO538" s="234"/>
      <c r="AP538" s="234"/>
      <c r="AQ538" s="234"/>
      <c r="AR538" s="234"/>
      <c r="AS538" s="234"/>
      <c r="AT538" s="234"/>
      <c r="AU538" s="234"/>
      <c r="AV538" s="234"/>
      <c r="AW538" s="234"/>
      <c r="AX538" s="234"/>
      <c r="AY538" s="234"/>
      <c r="AZ538" s="234"/>
      <c r="BA538" s="234"/>
      <c r="BB538" s="234"/>
      <c r="BC538" s="234"/>
      <c r="BD538" s="234"/>
      <c r="BE538" s="234"/>
      <c r="BF538" s="234"/>
      <c r="BG538" s="234"/>
      <c r="BH538" s="234"/>
      <c r="BI538" s="234"/>
      <c r="BJ538" s="234"/>
      <c r="BK538" s="234"/>
      <c r="BL538" s="234"/>
      <c r="BM538" s="255" t="e">
        <v>#N/A</v>
      </c>
    </row>
    <row r="539" spans="1:65">
      <c r="A539" s="35"/>
      <c r="B539" s="19">
        <v>1</v>
      </c>
      <c r="C539" s="8">
        <v>3</v>
      </c>
      <c r="D539" s="256">
        <v>0.51050000000000006</v>
      </c>
      <c r="E539" s="256">
        <v>0.51400000000000001</v>
      </c>
      <c r="F539" s="271">
        <v>0.51</v>
      </c>
      <c r="G539" s="256">
        <v>0.52349999999999997</v>
      </c>
      <c r="H539" s="274">
        <v>0.38</v>
      </c>
      <c r="I539" s="256">
        <v>0.54779999999999995</v>
      </c>
      <c r="J539" s="271">
        <v>0.5</v>
      </c>
      <c r="K539" s="271">
        <v>0.48</v>
      </c>
      <c r="L539" s="27">
        <v>0.48670000000000002</v>
      </c>
      <c r="M539" s="27">
        <v>0.51</v>
      </c>
      <c r="N539" s="27">
        <v>0.54261999999999999</v>
      </c>
      <c r="O539" s="27">
        <v>0.49</v>
      </c>
      <c r="P539" s="27">
        <v>0.48</v>
      </c>
      <c r="Q539" s="27">
        <v>0.45999999999999996</v>
      </c>
      <c r="R539" s="27">
        <v>0.45999999999999996</v>
      </c>
      <c r="S539" s="27">
        <v>0.5</v>
      </c>
      <c r="T539" s="27">
        <v>0.50990000000000002</v>
      </c>
      <c r="U539" s="27">
        <v>0.52</v>
      </c>
      <c r="V539" s="274">
        <v>0.39</v>
      </c>
      <c r="W539" s="27">
        <v>0.51</v>
      </c>
      <c r="X539" s="27">
        <v>0.50490000000000002</v>
      </c>
      <c r="Y539" s="27">
        <v>0.52</v>
      </c>
      <c r="Z539" s="27">
        <v>0.51400000000000001</v>
      </c>
      <c r="AA539" s="27">
        <v>0.49769999999999998</v>
      </c>
      <c r="AB539" s="27">
        <v>0.5</v>
      </c>
      <c r="AC539" s="233"/>
      <c r="AD539" s="234"/>
      <c r="AE539" s="234"/>
      <c r="AF539" s="234"/>
      <c r="AG539" s="234"/>
      <c r="AH539" s="234"/>
      <c r="AI539" s="234"/>
      <c r="AJ539" s="234"/>
      <c r="AK539" s="234"/>
      <c r="AL539" s="234"/>
      <c r="AM539" s="234"/>
      <c r="AN539" s="234"/>
      <c r="AO539" s="234"/>
      <c r="AP539" s="234"/>
      <c r="AQ539" s="234"/>
      <c r="AR539" s="234"/>
      <c r="AS539" s="234"/>
      <c r="AT539" s="234"/>
      <c r="AU539" s="234"/>
      <c r="AV539" s="234"/>
      <c r="AW539" s="234"/>
      <c r="AX539" s="234"/>
      <c r="AY539" s="234"/>
      <c r="AZ539" s="234"/>
      <c r="BA539" s="234"/>
      <c r="BB539" s="234"/>
      <c r="BC539" s="234"/>
      <c r="BD539" s="234"/>
      <c r="BE539" s="234"/>
      <c r="BF539" s="234"/>
      <c r="BG539" s="234"/>
      <c r="BH539" s="234"/>
      <c r="BI539" s="234"/>
      <c r="BJ539" s="234"/>
      <c r="BK539" s="234"/>
      <c r="BL539" s="234"/>
      <c r="BM539" s="255">
        <v>16</v>
      </c>
    </row>
    <row r="540" spans="1:65">
      <c r="A540" s="35"/>
      <c r="B540" s="19">
        <v>1</v>
      </c>
      <c r="C540" s="8">
        <v>4</v>
      </c>
      <c r="D540" s="256">
        <v>0.50780000000000003</v>
      </c>
      <c r="E540" s="256">
        <v>0.51200000000000001</v>
      </c>
      <c r="F540" s="271">
        <v>0.5</v>
      </c>
      <c r="G540" s="256">
        <v>0.51900000000000002</v>
      </c>
      <c r="H540" s="274">
        <v>0.37</v>
      </c>
      <c r="I540" s="256">
        <v>0.55169999999999997</v>
      </c>
      <c r="J540" s="271">
        <v>0.53</v>
      </c>
      <c r="K540" s="271">
        <v>0.46999999999999992</v>
      </c>
      <c r="L540" s="27">
        <v>0.4879</v>
      </c>
      <c r="M540" s="27">
        <v>0.5</v>
      </c>
      <c r="N540" s="27">
        <v>0.54030500000000004</v>
      </c>
      <c r="O540" s="27">
        <v>0.5</v>
      </c>
      <c r="P540" s="27">
        <v>0.46999999999999992</v>
      </c>
      <c r="Q540" s="27">
        <v>0.45000000000000007</v>
      </c>
      <c r="R540" s="27">
        <v>0.46999999999999992</v>
      </c>
      <c r="S540" s="27">
        <v>0.51</v>
      </c>
      <c r="T540" s="27">
        <v>0.50140000000000007</v>
      </c>
      <c r="U540" s="27">
        <v>0.52</v>
      </c>
      <c r="V540" s="274">
        <v>0.39</v>
      </c>
      <c r="W540" s="27">
        <v>0.51</v>
      </c>
      <c r="X540" s="275">
        <v>0.54149999999999998</v>
      </c>
      <c r="Y540" s="27">
        <v>0.53</v>
      </c>
      <c r="Z540" s="27">
        <v>0.51300000000000001</v>
      </c>
      <c r="AA540" s="27">
        <v>0.49959999999999993</v>
      </c>
      <c r="AB540" s="27">
        <v>0.5</v>
      </c>
      <c r="AC540" s="233"/>
      <c r="AD540" s="234"/>
      <c r="AE540" s="234"/>
      <c r="AF540" s="234"/>
      <c r="AG540" s="234"/>
      <c r="AH540" s="234"/>
      <c r="AI540" s="234"/>
      <c r="AJ540" s="234"/>
      <c r="AK540" s="234"/>
      <c r="AL540" s="234"/>
      <c r="AM540" s="234"/>
      <c r="AN540" s="234"/>
      <c r="AO540" s="234"/>
      <c r="AP540" s="234"/>
      <c r="AQ540" s="234"/>
      <c r="AR540" s="234"/>
      <c r="AS540" s="234"/>
      <c r="AT540" s="234"/>
      <c r="AU540" s="234"/>
      <c r="AV540" s="234"/>
      <c r="AW540" s="234"/>
      <c r="AX540" s="234"/>
      <c r="AY540" s="234"/>
      <c r="AZ540" s="234"/>
      <c r="BA540" s="234"/>
      <c r="BB540" s="234"/>
      <c r="BC540" s="234"/>
      <c r="BD540" s="234"/>
      <c r="BE540" s="234"/>
      <c r="BF540" s="234"/>
      <c r="BG540" s="234"/>
      <c r="BH540" s="234"/>
      <c r="BI540" s="234"/>
      <c r="BJ540" s="234"/>
      <c r="BK540" s="234"/>
      <c r="BL540" s="234"/>
      <c r="BM540" s="255">
        <v>0.50485196939146504</v>
      </c>
    </row>
    <row r="541" spans="1:65">
      <c r="A541" s="35"/>
      <c r="B541" s="19">
        <v>1</v>
      </c>
      <c r="C541" s="8">
        <v>5</v>
      </c>
      <c r="D541" s="256">
        <v>0.51529999999999998</v>
      </c>
      <c r="E541" s="256">
        <v>0.52300000000000002</v>
      </c>
      <c r="F541" s="256">
        <v>0.51</v>
      </c>
      <c r="G541" s="256">
        <v>0.52500000000000002</v>
      </c>
      <c r="H541" s="263">
        <v>0.38</v>
      </c>
      <c r="I541" s="256">
        <v>0.55069999999999997</v>
      </c>
      <c r="J541" s="256">
        <v>0.5</v>
      </c>
      <c r="K541" s="256">
        <v>0.49</v>
      </c>
      <c r="L541" s="256">
        <v>0.4975</v>
      </c>
      <c r="M541" s="256">
        <v>0.5</v>
      </c>
      <c r="N541" s="256">
        <v>0.53481000000000001</v>
      </c>
      <c r="O541" s="256">
        <v>0.49</v>
      </c>
      <c r="P541" s="256">
        <v>0.46999999999999992</v>
      </c>
      <c r="Q541" s="256">
        <v>0.48</v>
      </c>
      <c r="R541" s="256">
        <v>0.45999999999999996</v>
      </c>
      <c r="S541" s="256">
        <v>0.51</v>
      </c>
      <c r="T541" s="256">
        <v>0.49890000000000001</v>
      </c>
      <c r="U541" s="256">
        <v>0.52</v>
      </c>
      <c r="V541" s="263">
        <v>0.4</v>
      </c>
      <c r="W541" s="256">
        <v>0.51</v>
      </c>
      <c r="X541" s="256">
        <v>0.50890000000000002</v>
      </c>
      <c r="Y541" s="256">
        <v>0.52</v>
      </c>
      <c r="Z541" s="256">
        <v>0.51700000000000002</v>
      </c>
      <c r="AA541" s="256">
        <v>0.49459999999999998</v>
      </c>
      <c r="AB541" s="256">
        <v>0.51</v>
      </c>
      <c r="AC541" s="233"/>
      <c r="AD541" s="234"/>
      <c r="AE541" s="234"/>
      <c r="AF541" s="234"/>
      <c r="AG541" s="234"/>
      <c r="AH541" s="234"/>
      <c r="AI541" s="234"/>
      <c r="AJ541" s="234"/>
      <c r="AK541" s="234"/>
      <c r="AL541" s="234"/>
      <c r="AM541" s="234"/>
      <c r="AN541" s="234"/>
      <c r="AO541" s="234"/>
      <c r="AP541" s="234"/>
      <c r="AQ541" s="234"/>
      <c r="AR541" s="234"/>
      <c r="AS541" s="234"/>
      <c r="AT541" s="234"/>
      <c r="AU541" s="234"/>
      <c r="AV541" s="234"/>
      <c r="AW541" s="234"/>
      <c r="AX541" s="234"/>
      <c r="AY541" s="234"/>
      <c r="AZ541" s="234"/>
      <c r="BA541" s="234"/>
      <c r="BB541" s="234"/>
      <c r="BC541" s="234"/>
      <c r="BD541" s="234"/>
      <c r="BE541" s="234"/>
      <c r="BF541" s="234"/>
      <c r="BG541" s="234"/>
      <c r="BH541" s="234"/>
      <c r="BI541" s="234"/>
      <c r="BJ541" s="234"/>
      <c r="BK541" s="234"/>
      <c r="BL541" s="234"/>
      <c r="BM541" s="255">
        <v>65</v>
      </c>
    </row>
    <row r="542" spans="1:65">
      <c r="A542" s="35"/>
      <c r="B542" s="19">
        <v>1</v>
      </c>
      <c r="C542" s="8">
        <v>6</v>
      </c>
      <c r="D542" s="256">
        <v>0.51380000000000003</v>
      </c>
      <c r="E542" s="256">
        <v>0.52600000000000002</v>
      </c>
      <c r="F542" s="256">
        <v>0.51</v>
      </c>
      <c r="G542" s="256">
        <v>0.52500000000000002</v>
      </c>
      <c r="H542" s="263">
        <v>0.37</v>
      </c>
      <c r="I542" s="256">
        <v>0.55179999999999996</v>
      </c>
      <c r="J542" s="256">
        <v>0.51</v>
      </c>
      <c r="K542" s="256">
        <v>0.48</v>
      </c>
      <c r="L542" s="256">
        <v>0.49509999999999998</v>
      </c>
      <c r="M542" s="256">
        <v>0.53</v>
      </c>
      <c r="N542" s="256">
        <v>0.53112999999999999</v>
      </c>
      <c r="O542" s="256">
        <v>0.48</v>
      </c>
      <c r="P542" s="256">
        <v>0.46999999999999992</v>
      </c>
      <c r="Q542" s="256">
        <v>0.45999999999999996</v>
      </c>
      <c r="R542" s="256">
        <v>0.46999999999999992</v>
      </c>
      <c r="S542" s="256">
        <v>0.52</v>
      </c>
      <c r="T542" s="256">
        <v>0.50239999999999996</v>
      </c>
      <c r="U542" s="256">
        <v>0.51</v>
      </c>
      <c r="V542" s="264">
        <v>0.46999999999999992</v>
      </c>
      <c r="W542" s="256">
        <v>0.51</v>
      </c>
      <c r="X542" s="256">
        <v>0.48409999999999997</v>
      </c>
      <c r="Y542" s="256">
        <v>0.52</v>
      </c>
      <c r="Z542" s="256">
        <v>0.52</v>
      </c>
      <c r="AA542" s="256">
        <v>0.48159999999999997</v>
      </c>
      <c r="AB542" s="256">
        <v>0.51</v>
      </c>
      <c r="AC542" s="233"/>
      <c r="AD542" s="234"/>
      <c r="AE542" s="234"/>
      <c r="AF542" s="234"/>
      <c r="AG542" s="234"/>
      <c r="AH542" s="234"/>
      <c r="AI542" s="234"/>
      <c r="AJ542" s="234"/>
      <c r="AK542" s="234"/>
      <c r="AL542" s="234"/>
      <c r="AM542" s="234"/>
      <c r="AN542" s="234"/>
      <c r="AO542" s="234"/>
      <c r="AP542" s="234"/>
      <c r="AQ542" s="234"/>
      <c r="AR542" s="234"/>
      <c r="AS542" s="234"/>
      <c r="AT542" s="234"/>
      <c r="AU542" s="234"/>
      <c r="AV542" s="234"/>
      <c r="AW542" s="234"/>
      <c r="AX542" s="234"/>
      <c r="AY542" s="234"/>
      <c r="AZ542" s="234"/>
      <c r="BA542" s="234"/>
      <c r="BB542" s="234"/>
      <c r="BC542" s="234"/>
      <c r="BD542" s="234"/>
      <c r="BE542" s="234"/>
      <c r="BF542" s="234"/>
      <c r="BG542" s="234"/>
      <c r="BH542" s="234"/>
      <c r="BI542" s="234"/>
      <c r="BJ542" s="234"/>
      <c r="BK542" s="234"/>
      <c r="BL542" s="234"/>
      <c r="BM542" s="63"/>
    </row>
    <row r="543" spans="1:65">
      <c r="A543" s="35"/>
      <c r="B543" s="20" t="s">
        <v>285</v>
      </c>
      <c r="C543" s="12"/>
      <c r="D543" s="257">
        <v>0.51258333333333328</v>
      </c>
      <c r="E543" s="257">
        <v>0.51750000000000007</v>
      </c>
      <c r="F543" s="257">
        <v>0.50666666666666671</v>
      </c>
      <c r="G543" s="257">
        <v>0.52300000000000002</v>
      </c>
      <c r="H543" s="257">
        <v>0.37666666666666671</v>
      </c>
      <c r="I543" s="257">
        <v>0.55174999999999996</v>
      </c>
      <c r="J543" s="257">
        <v>0.5083333333333333</v>
      </c>
      <c r="K543" s="257">
        <v>0.48333333333333334</v>
      </c>
      <c r="L543" s="257">
        <v>0.49299999999999994</v>
      </c>
      <c r="M543" s="257">
        <v>0.51333333333333331</v>
      </c>
      <c r="N543" s="257">
        <v>0.53566416666666672</v>
      </c>
      <c r="O543" s="257">
        <v>0.49</v>
      </c>
      <c r="P543" s="257">
        <v>0.47666666666666657</v>
      </c>
      <c r="Q543" s="257">
        <v>0.46500000000000002</v>
      </c>
      <c r="R543" s="257">
        <v>0.46333333333333321</v>
      </c>
      <c r="S543" s="257">
        <v>0.5066666666666666</v>
      </c>
      <c r="T543" s="257">
        <v>0.50406666666666666</v>
      </c>
      <c r="U543" s="257">
        <v>0.51833333333333342</v>
      </c>
      <c r="V543" s="257">
        <v>0.40499999999999997</v>
      </c>
      <c r="W543" s="257">
        <v>0.50666666666666671</v>
      </c>
      <c r="X543" s="257">
        <v>0.50621666666666665</v>
      </c>
      <c r="Y543" s="257">
        <v>0.52500000000000002</v>
      </c>
      <c r="Z543" s="257">
        <v>0.51549999999999996</v>
      </c>
      <c r="AA543" s="257">
        <v>0.45753333333333335</v>
      </c>
      <c r="AB543" s="257">
        <v>0.5033333333333333</v>
      </c>
      <c r="AC543" s="233"/>
      <c r="AD543" s="234"/>
      <c r="AE543" s="234"/>
      <c r="AF543" s="234"/>
      <c r="AG543" s="234"/>
      <c r="AH543" s="234"/>
      <c r="AI543" s="234"/>
      <c r="AJ543" s="234"/>
      <c r="AK543" s="234"/>
      <c r="AL543" s="234"/>
      <c r="AM543" s="234"/>
      <c r="AN543" s="234"/>
      <c r="AO543" s="234"/>
      <c r="AP543" s="234"/>
      <c r="AQ543" s="234"/>
      <c r="AR543" s="234"/>
      <c r="AS543" s="234"/>
      <c r="AT543" s="234"/>
      <c r="AU543" s="234"/>
      <c r="AV543" s="234"/>
      <c r="AW543" s="234"/>
      <c r="AX543" s="234"/>
      <c r="AY543" s="234"/>
      <c r="AZ543" s="234"/>
      <c r="BA543" s="234"/>
      <c r="BB543" s="234"/>
      <c r="BC543" s="234"/>
      <c r="BD543" s="234"/>
      <c r="BE543" s="234"/>
      <c r="BF543" s="234"/>
      <c r="BG543" s="234"/>
      <c r="BH543" s="234"/>
      <c r="BI543" s="234"/>
      <c r="BJ543" s="234"/>
      <c r="BK543" s="234"/>
      <c r="BL543" s="234"/>
      <c r="BM543" s="63"/>
    </row>
    <row r="544" spans="1:65">
      <c r="A544" s="35"/>
      <c r="B544" s="3" t="s">
        <v>286</v>
      </c>
      <c r="C544" s="33"/>
      <c r="D544" s="27">
        <v>0.51259999999999994</v>
      </c>
      <c r="E544" s="27">
        <v>0.51500000000000001</v>
      </c>
      <c r="F544" s="27">
        <v>0.51</v>
      </c>
      <c r="G544" s="27">
        <v>0.52374999999999994</v>
      </c>
      <c r="H544" s="27">
        <v>0.38</v>
      </c>
      <c r="I544" s="27">
        <v>0.55174999999999996</v>
      </c>
      <c r="J544" s="27">
        <v>0.505</v>
      </c>
      <c r="K544" s="27">
        <v>0.48499999999999999</v>
      </c>
      <c r="L544" s="27">
        <v>0.4945</v>
      </c>
      <c r="M544" s="27">
        <v>0.51500000000000001</v>
      </c>
      <c r="N544" s="27">
        <v>0.53539500000000007</v>
      </c>
      <c r="O544" s="27">
        <v>0.49</v>
      </c>
      <c r="P544" s="27">
        <v>0.47499999999999998</v>
      </c>
      <c r="Q544" s="27">
        <v>0.45999999999999996</v>
      </c>
      <c r="R544" s="27">
        <v>0.45999999999999996</v>
      </c>
      <c r="S544" s="27">
        <v>0.505</v>
      </c>
      <c r="T544" s="27">
        <v>0.50239999999999996</v>
      </c>
      <c r="U544" s="27">
        <v>0.52</v>
      </c>
      <c r="V544" s="27">
        <v>0.39</v>
      </c>
      <c r="W544" s="27">
        <v>0.51</v>
      </c>
      <c r="X544" s="27">
        <v>0.50390000000000001</v>
      </c>
      <c r="Y544" s="27">
        <v>0.52500000000000002</v>
      </c>
      <c r="Z544" s="27">
        <v>0.51550000000000007</v>
      </c>
      <c r="AA544" s="27">
        <v>0.49229999999999996</v>
      </c>
      <c r="AB544" s="27">
        <v>0.5</v>
      </c>
      <c r="AC544" s="233"/>
      <c r="AD544" s="234"/>
      <c r="AE544" s="234"/>
      <c r="AF544" s="234"/>
      <c r="AG544" s="234"/>
      <c r="AH544" s="234"/>
      <c r="AI544" s="234"/>
      <c r="AJ544" s="234"/>
      <c r="AK544" s="234"/>
      <c r="AL544" s="234"/>
      <c r="AM544" s="234"/>
      <c r="AN544" s="234"/>
      <c r="AO544" s="234"/>
      <c r="AP544" s="234"/>
      <c r="AQ544" s="234"/>
      <c r="AR544" s="234"/>
      <c r="AS544" s="234"/>
      <c r="AT544" s="234"/>
      <c r="AU544" s="234"/>
      <c r="AV544" s="234"/>
      <c r="AW544" s="234"/>
      <c r="AX544" s="234"/>
      <c r="AY544" s="234"/>
      <c r="AZ544" s="234"/>
      <c r="BA544" s="234"/>
      <c r="BB544" s="234"/>
      <c r="BC544" s="234"/>
      <c r="BD544" s="234"/>
      <c r="BE544" s="234"/>
      <c r="BF544" s="234"/>
      <c r="BG544" s="234"/>
      <c r="BH544" s="234"/>
      <c r="BI544" s="234"/>
      <c r="BJ544" s="234"/>
      <c r="BK544" s="234"/>
      <c r="BL544" s="234"/>
      <c r="BM544" s="63"/>
    </row>
    <row r="545" spans="1:65">
      <c r="A545" s="35"/>
      <c r="B545" s="3" t="s">
        <v>287</v>
      </c>
      <c r="C545" s="33"/>
      <c r="D545" s="27">
        <v>3.2993433690154867E-3</v>
      </c>
      <c r="E545" s="27">
        <v>5.6124860801609168E-3</v>
      </c>
      <c r="F545" s="27">
        <v>5.1639777949432268E-3</v>
      </c>
      <c r="G545" s="27">
        <v>2.3452078799117218E-3</v>
      </c>
      <c r="H545" s="27">
        <v>5.1639777949432268E-3</v>
      </c>
      <c r="I545" s="27">
        <v>2.5065913109240854E-3</v>
      </c>
      <c r="J545" s="27">
        <v>1.4719601443879758E-2</v>
      </c>
      <c r="K545" s="27">
        <v>8.1649658092772855E-3</v>
      </c>
      <c r="L545" s="27">
        <v>4.6125914625078108E-3</v>
      </c>
      <c r="M545" s="27">
        <v>1.2110601416389978E-2</v>
      </c>
      <c r="N545" s="27">
        <v>5.1744317723462999E-3</v>
      </c>
      <c r="O545" s="27">
        <v>6.324555320336764E-3</v>
      </c>
      <c r="P545" s="27">
        <v>8.1649658092772942E-3</v>
      </c>
      <c r="Q545" s="27">
        <v>1.2247448713915874E-2</v>
      </c>
      <c r="R545" s="27">
        <v>5.1639777949431982E-3</v>
      </c>
      <c r="S545" s="27">
        <v>8.1649658092772665E-3</v>
      </c>
      <c r="T545" s="27">
        <v>4.5129443456203401E-3</v>
      </c>
      <c r="U545" s="27">
        <v>7.5277265270908174E-3</v>
      </c>
      <c r="V545" s="27">
        <v>3.2093613071762388E-2</v>
      </c>
      <c r="W545" s="27">
        <v>8.1649658092772665E-3</v>
      </c>
      <c r="X545" s="27">
        <v>1.9389730959109938E-2</v>
      </c>
      <c r="Y545" s="27">
        <v>5.4772255750516656E-3</v>
      </c>
      <c r="Z545" s="27">
        <v>3.0166206257996736E-3</v>
      </c>
      <c r="AA545" s="27">
        <v>8.6380036273820709E-2</v>
      </c>
      <c r="AB545" s="27">
        <v>5.1639777949432268E-3</v>
      </c>
      <c r="AC545" s="233"/>
      <c r="AD545" s="234"/>
      <c r="AE545" s="234"/>
      <c r="AF545" s="234"/>
      <c r="AG545" s="234"/>
      <c r="AH545" s="234"/>
      <c r="AI545" s="234"/>
      <c r="AJ545" s="234"/>
      <c r="AK545" s="234"/>
      <c r="AL545" s="234"/>
      <c r="AM545" s="234"/>
      <c r="AN545" s="234"/>
      <c r="AO545" s="234"/>
      <c r="AP545" s="234"/>
      <c r="AQ545" s="234"/>
      <c r="AR545" s="234"/>
      <c r="AS545" s="234"/>
      <c r="AT545" s="234"/>
      <c r="AU545" s="234"/>
      <c r="AV545" s="234"/>
      <c r="AW545" s="234"/>
      <c r="AX545" s="234"/>
      <c r="AY545" s="234"/>
      <c r="AZ545" s="234"/>
      <c r="BA545" s="234"/>
      <c r="BB545" s="234"/>
      <c r="BC545" s="234"/>
      <c r="BD545" s="234"/>
      <c r="BE545" s="234"/>
      <c r="BF545" s="234"/>
      <c r="BG545" s="234"/>
      <c r="BH545" s="234"/>
      <c r="BI545" s="234"/>
      <c r="BJ545" s="234"/>
      <c r="BK545" s="234"/>
      <c r="BL545" s="234"/>
      <c r="BM545" s="63"/>
    </row>
    <row r="546" spans="1:65">
      <c r="A546" s="35"/>
      <c r="B546" s="3" t="s">
        <v>86</v>
      </c>
      <c r="C546" s="33"/>
      <c r="D546" s="13">
        <v>6.4366965417307501E-3</v>
      </c>
      <c r="E546" s="13">
        <v>1.0845383729779548E-2</v>
      </c>
      <c r="F546" s="13">
        <v>1.0192061437387948E-2</v>
      </c>
      <c r="G546" s="13">
        <v>4.484145085873273E-3</v>
      </c>
      <c r="H546" s="13">
        <v>1.3709675561796177E-2</v>
      </c>
      <c r="I546" s="13">
        <v>4.5429837986843413E-3</v>
      </c>
      <c r="J546" s="13">
        <v>2.8956593004353624E-2</v>
      </c>
      <c r="K546" s="13">
        <v>1.6893032708849558E-2</v>
      </c>
      <c r="L546" s="13">
        <v>9.3561692951476903E-3</v>
      </c>
      <c r="M546" s="13">
        <v>2.359208068127918E-2</v>
      </c>
      <c r="N546" s="13">
        <v>9.6598430403619789E-3</v>
      </c>
      <c r="O546" s="13">
        <v>1.2907255755789314E-2</v>
      </c>
      <c r="P546" s="13">
        <v>1.7129298900581739E-2</v>
      </c>
      <c r="Q546" s="13">
        <v>2.6338599384765318E-2</v>
      </c>
      <c r="R546" s="13">
        <v>1.1145275816424173E-2</v>
      </c>
      <c r="S546" s="13">
        <v>1.6115064097257766E-2</v>
      </c>
      <c r="T546" s="13">
        <v>8.9530703854391082E-3</v>
      </c>
      <c r="U546" s="13">
        <v>1.4522945068342411E-2</v>
      </c>
      <c r="V546" s="13">
        <v>7.9243489066079975E-2</v>
      </c>
      <c r="W546" s="13">
        <v>1.6115064097257763E-2</v>
      </c>
      <c r="X546" s="13">
        <v>3.8303225152161335E-2</v>
      </c>
      <c r="Y546" s="13">
        <v>1.0432810619146029E-2</v>
      </c>
      <c r="Z546" s="13">
        <v>5.8518343856443725E-3</v>
      </c>
      <c r="AA546" s="13">
        <v>0.18879506689600911</v>
      </c>
      <c r="AB546" s="13">
        <v>1.0259558532999789E-2</v>
      </c>
      <c r="AC546" s="16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62"/>
    </row>
    <row r="547" spans="1:65">
      <c r="A547" s="35"/>
      <c r="B547" s="3" t="s">
        <v>288</v>
      </c>
      <c r="C547" s="33"/>
      <c r="D547" s="13">
        <v>1.5314120594968506E-2</v>
      </c>
      <c r="E547" s="13">
        <v>2.5052948934279895E-2</v>
      </c>
      <c r="F547" s="13">
        <v>3.5945136103738839E-3</v>
      </c>
      <c r="G547" s="13">
        <v>3.5947231483339781E-2</v>
      </c>
      <c r="H547" s="13">
        <v>-0.25390671027649836</v>
      </c>
      <c r="I547" s="13">
        <v>9.2894617535244084E-2</v>
      </c>
      <c r="J547" s="13">
        <v>6.8958113525130482E-3</v>
      </c>
      <c r="K547" s="13">
        <v>-4.2623654779577635E-2</v>
      </c>
      <c r="L547" s="13">
        <v>-2.3476127875169284E-2</v>
      </c>
      <c r="M547" s="13">
        <v>1.6799704578931207E-2</v>
      </c>
      <c r="N547" s="13">
        <v>6.1032142376985954E-2</v>
      </c>
      <c r="O547" s="13">
        <v>-2.941846381102009E-2</v>
      </c>
      <c r="P547" s="13">
        <v>-5.5828845748135403E-2</v>
      </c>
      <c r="Q547" s="13">
        <v>-7.8937929943110885E-2</v>
      </c>
      <c r="R547" s="13">
        <v>-8.2239227685250493E-2</v>
      </c>
      <c r="S547" s="13">
        <v>3.5945136103736619E-3</v>
      </c>
      <c r="T547" s="13">
        <v>-1.5555108673637186E-3</v>
      </c>
      <c r="U547" s="13">
        <v>2.6703597805349588E-2</v>
      </c>
      <c r="V547" s="13">
        <v>-0.1977846486601289</v>
      </c>
      <c r="W547" s="13">
        <v>3.5945136103738839E-3</v>
      </c>
      <c r="X547" s="13">
        <v>2.7031632199960853E-3</v>
      </c>
      <c r="Y547" s="13">
        <v>3.9908788773907133E-2</v>
      </c>
      <c r="Z547" s="13">
        <v>2.1091391643712543E-2</v>
      </c>
      <c r="AA547" s="13">
        <v>-9.3727743827895282E-2</v>
      </c>
      <c r="AB547" s="13">
        <v>-3.0080818739051107E-3</v>
      </c>
      <c r="AC547" s="16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62"/>
    </row>
    <row r="548" spans="1:65">
      <c r="A548" s="35"/>
      <c r="B548" s="53" t="s">
        <v>289</v>
      </c>
      <c r="C548" s="54"/>
      <c r="D548" s="52">
        <v>0.28999999999999998</v>
      </c>
      <c r="E548" s="52">
        <v>0.53</v>
      </c>
      <c r="F548" s="52">
        <v>0</v>
      </c>
      <c r="G548" s="52">
        <v>0.81</v>
      </c>
      <c r="H548" s="52">
        <v>6.42</v>
      </c>
      <c r="I548" s="52">
        <v>2.23</v>
      </c>
      <c r="J548" s="52">
        <v>0.08</v>
      </c>
      <c r="K548" s="52">
        <v>1.1499999999999999</v>
      </c>
      <c r="L548" s="52">
        <v>0.67</v>
      </c>
      <c r="M548" s="52">
        <v>0.33</v>
      </c>
      <c r="N548" s="52">
        <v>1.43</v>
      </c>
      <c r="O548" s="52">
        <v>0.82</v>
      </c>
      <c r="P548" s="52">
        <v>1.48</v>
      </c>
      <c r="Q548" s="52">
        <v>2.06</v>
      </c>
      <c r="R548" s="52">
        <v>2.14</v>
      </c>
      <c r="S548" s="52">
        <v>0</v>
      </c>
      <c r="T548" s="52">
        <v>0.13</v>
      </c>
      <c r="U548" s="52">
        <v>0.57999999999999996</v>
      </c>
      <c r="V548" s="52">
        <v>5.0199999999999996</v>
      </c>
      <c r="W548" s="52">
        <v>0</v>
      </c>
      <c r="X548" s="52">
        <v>0.02</v>
      </c>
      <c r="Y548" s="52">
        <v>0.9</v>
      </c>
      <c r="Z548" s="52">
        <v>0.44</v>
      </c>
      <c r="AA548" s="52">
        <v>2.4300000000000002</v>
      </c>
      <c r="AB548" s="52">
        <v>0.16</v>
      </c>
      <c r="AC548" s="16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62"/>
    </row>
    <row r="549" spans="1:65">
      <c r="B549" s="36"/>
      <c r="C549" s="20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BM549" s="62"/>
    </row>
    <row r="550" spans="1:65" ht="15">
      <c r="B550" s="37" t="s">
        <v>667</v>
      </c>
      <c r="BM550" s="32" t="s">
        <v>66</v>
      </c>
    </row>
    <row r="551" spans="1:65" ht="15">
      <c r="A551" s="28" t="s">
        <v>56</v>
      </c>
      <c r="B551" s="18" t="s">
        <v>115</v>
      </c>
      <c r="C551" s="15" t="s">
        <v>116</v>
      </c>
      <c r="D551" s="16" t="s">
        <v>243</v>
      </c>
      <c r="E551" s="17" t="s">
        <v>243</v>
      </c>
      <c r="F551" s="17" t="s">
        <v>243</v>
      </c>
      <c r="G551" s="17" t="s">
        <v>243</v>
      </c>
      <c r="H551" s="17" t="s">
        <v>243</v>
      </c>
      <c r="I551" s="17" t="s">
        <v>243</v>
      </c>
      <c r="J551" s="17" t="s">
        <v>243</v>
      </c>
      <c r="K551" s="17" t="s">
        <v>243</v>
      </c>
      <c r="L551" s="17" t="s">
        <v>243</v>
      </c>
      <c r="M551" s="17" t="s">
        <v>243</v>
      </c>
      <c r="N551" s="17" t="s">
        <v>243</v>
      </c>
      <c r="O551" s="17" t="s">
        <v>243</v>
      </c>
      <c r="P551" s="17" t="s">
        <v>243</v>
      </c>
      <c r="Q551" s="17" t="s">
        <v>243</v>
      </c>
      <c r="R551" s="17" t="s">
        <v>243</v>
      </c>
      <c r="S551" s="17" t="s">
        <v>243</v>
      </c>
      <c r="T551" s="17" t="s">
        <v>243</v>
      </c>
      <c r="U551" s="17" t="s">
        <v>243</v>
      </c>
      <c r="V551" s="17" t="s">
        <v>243</v>
      </c>
      <c r="W551" s="17" t="s">
        <v>243</v>
      </c>
      <c r="X551" s="17" t="s">
        <v>243</v>
      </c>
      <c r="Y551" s="17" t="s">
        <v>243</v>
      </c>
      <c r="Z551" s="17" t="s">
        <v>243</v>
      </c>
      <c r="AA551" s="17" t="s">
        <v>243</v>
      </c>
      <c r="AB551" s="17" t="s">
        <v>243</v>
      </c>
      <c r="AC551" s="16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1</v>
      </c>
    </row>
    <row r="552" spans="1:65">
      <c r="A552" s="35"/>
      <c r="B552" s="19" t="s">
        <v>244</v>
      </c>
      <c r="C552" s="8" t="s">
        <v>244</v>
      </c>
      <c r="D552" s="164" t="s">
        <v>246</v>
      </c>
      <c r="E552" s="165" t="s">
        <v>248</v>
      </c>
      <c r="F552" s="165" t="s">
        <v>249</v>
      </c>
      <c r="G552" s="165" t="s">
        <v>250</v>
      </c>
      <c r="H552" s="165" t="s">
        <v>251</v>
      </c>
      <c r="I552" s="165" t="s">
        <v>254</v>
      </c>
      <c r="J552" s="165" t="s">
        <v>257</v>
      </c>
      <c r="K552" s="165" t="s">
        <v>258</v>
      </c>
      <c r="L552" s="165" t="s">
        <v>259</v>
      </c>
      <c r="M552" s="165" t="s">
        <v>260</v>
      </c>
      <c r="N552" s="165" t="s">
        <v>307</v>
      </c>
      <c r="O552" s="165" t="s">
        <v>263</v>
      </c>
      <c r="P552" s="165" t="s">
        <v>265</v>
      </c>
      <c r="Q552" s="165" t="s">
        <v>266</v>
      </c>
      <c r="R552" s="165" t="s">
        <v>267</v>
      </c>
      <c r="S552" s="165" t="s">
        <v>268</v>
      </c>
      <c r="T552" s="165" t="s">
        <v>269</v>
      </c>
      <c r="U552" s="165" t="s">
        <v>270</v>
      </c>
      <c r="V552" s="165" t="s">
        <v>271</v>
      </c>
      <c r="W552" s="165" t="s">
        <v>272</v>
      </c>
      <c r="X552" s="165" t="s">
        <v>273</v>
      </c>
      <c r="Y552" s="165" t="s">
        <v>274</v>
      </c>
      <c r="Z552" s="165" t="s">
        <v>275</v>
      </c>
      <c r="AA552" s="165" t="s">
        <v>276</v>
      </c>
      <c r="AB552" s="165" t="s">
        <v>277</v>
      </c>
      <c r="AC552" s="16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 t="s">
        <v>1</v>
      </c>
    </row>
    <row r="553" spans="1:65">
      <c r="A553" s="35"/>
      <c r="B553" s="19"/>
      <c r="C553" s="8"/>
      <c r="D553" s="9" t="s">
        <v>118</v>
      </c>
      <c r="E553" s="10" t="s">
        <v>118</v>
      </c>
      <c r="F553" s="10" t="s">
        <v>118</v>
      </c>
      <c r="G553" s="10" t="s">
        <v>338</v>
      </c>
      <c r="H553" s="10" t="s">
        <v>118</v>
      </c>
      <c r="I553" s="10" t="s">
        <v>118</v>
      </c>
      <c r="J553" s="10" t="s">
        <v>337</v>
      </c>
      <c r="K553" s="10" t="s">
        <v>338</v>
      </c>
      <c r="L553" s="10" t="s">
        <v>337</v>
      </c>
      <c r="M553" s="10" t="s">
        <v>118</v>
      </c>
      <c r="N553" s="10" t="s">
        <v>338</v>
      </c>
      <c r="O553" s="10" t="s">
        <v>337</v>
      </c>
      <c r="P553" s="10" t="s">
        <v>337</v>
      </c>
      <c r="Q553" s="10" t="s">
        <v>337</v>
      </c>
      <c r="R553" s="10" t="s">
        <v>337</v>
      </c>
      <c r="S553" s="10" t="s">
        <v>118</v>
      </c>
      <c r="T553" s="10" t="s">
        <v>118</v>
      </c>
      <c r="U553" s="10" t="s">
        <v>338</v>
      </c>
      <c r="V553" s="10" t="s">
        <v>338</v>
      </c>
      <c r="W553" s="10" t="s">
        <v>338</v>
      </c>
      <c r="X553" s="10" t="s">
        <v>337</v>
      </c>
      <c r="Y553" s="10" t="s">
        <v>338</v>
      </c>
      <c r="Z553" s="10" t="s">
        <v>118</v>
      </c>
      <c r="AA553" s="10" t="s">
        <v>338</v>
      </c>
      <c r="AB553" s="10" t="s">
        <v>338</v>
      </c>
      <c r="AC553" s="16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>
        <v>3</v>
      </c>
    </row>
    <row r="554" spans="1:65">
      <c r="A554" s="35"/>
      <c r="B554" s="19"/>
      <c r="C554" s="8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16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3</v>
      </c>
    </row>
    <row r="555" spans="1:65">
      <c r="A555" s="35"/>
      <c r="B555" s="18">
        <v>1</v>
      </c>
      <c r="C555" s="14">
        <v>1</v>
      </c>
      <c r="D555" s="254">
        <v>2.2699999999999998E-2</v>
      </c>
      <c r="E555" s="254">
        <v>2.0500000000000001E-2</v>
      </c>
      <c r="F555" s="270">
        <v>2.1399999999999999E-2</v>
      </c>
      <c r="G555" s="254">
        <v>2.1000000000000001E-2</v>
      </c>
      <c r="H555" s="272">
        <v>2.4E-2</v>
      </c>
      <c r="I555" s="254">
        <v>1.9130000000000001E-2</v>
      </c>
      <c r="J555" s="270">
        <v>2.1700000000000001E-2</v>
      </c>
      <c r="K555" s="254">
        <v>2.06E-2</v>
      </c>
      <c r="L555" s="254">
        <v>2.01E-2</v>
      </c>
      <c r="M555" s="254">
        <v>0.02</v>
      </c>
      <c r="N555" s="254">
        <v>1.9881323365528135E-2</v>
      </c>
      <c r="O555" s="254">
        <v>2.18E-2</v>
      </c>
      <c r="P555" s="254">
        <v>2.06E-2</v>
      </c>
      <c r="Q555" s="254">
        <v>2.01E-2</v>
      </c>
      <c r="R555" s="254">
        <v>2.0400000000000001E-2</v>
      </c>
      <c r="S555" s="254">
        <v>2.0400000000000001E-2</v>
      </c>
      <c r="T555" s="254">
        <v>2.0900000000000002E-2</v>
      </c>
      <c r="U555" s="254">
        <v>2.0199999999999999E-2</v>
      </c>
      <c r="V555" s="254">
        <v>1.9599999999999999E-2</v>
      </c>
      <c r="W555" s="254">
        <v>2.0299999999999999E-2</v>
      </c>
      <c r="X555" s="254">
        <v>2.12E-2</v>
      </c>
      <c r="Y555" s="254">
        <v>2.1399999999999999E-2</v>
      </c>
      <c r="Z555" s="254">
        <v>1.8799999999999997E-2</v>
      </c>
      <c r="AA555" s="273">
        <v>1.4500000000000001E-2</v>
      </c>
      <c r="AB555" s="262">
        <v>1.7100000000000001E-2</v>
      </c>
      <c r="AC555" s="233"/>
      <c r="AD555" s="234"/>
      <c r="AE555" s="234"/>
      <c r="AF555" s="234"/>
      <c r="AG555" s="234"/>
      <c r="AH555" s="234"/>
      <c r="AI555" s="234"/>
      <c r="AJ555" s="234"/>
      <c r="AK555" s="234"/>
      <c r="AL555" s="234"/>
      <c r="AM555" s="234"/>
      <c r="AN555" s="234"/>
      <c r="AO555" s="234"/>
      <c r="AP555" s="234"/>
      <c r="AQ555" s="234"/>
      <c r="AR555" s="234"/>
      <c r="AS555" s="234"/>
      <c r="AT555" s="234"/>
      <c r="AU555" s="234"/>
      <c r="AV555" s="234"/>
      <c r="AW555" s="234"/>
      <c r="AX555" s="234"/>
      <c r="AY555" s="234"/>
      <c r="AZ555" s="234"/>
      <c r="BA555" s="234"/>
      <c r="BB555" s="234"/>
      <c r="BC555" s="234"/>
      <c r="BD555" s="234"/>
      <c r="BE555" s="234"/>
      <c r="BF555" s="234"/>
      <c r="BG555" s="234"/>
      <c r="BH555" s="234"/>
      <c r="BI555" s="234"/>
      <c r="BJ555" s="234"/>
      <c r="BK555" s="234"/>
      <c r="BL555" s="234"/>
      <c r="BM555" s="255">
        <v>1</v>
      </c>
    </row>
    <row r="556" spans="1:65">
      <c r="A556" s="35"/>
      <c r="B556" s="19">
        <v>1</v>
      </c>
      <c r="C556" s="8">
        <v>2</v>
      </c>
      <c r="D556" s="256">
        <v>2.23E-2</v>
      </c>
      <c r="E556" s="256">
        <v>2.07E-2</v>
      </c>
      <c r="F556" s="271">
        <v>2.1399999999999999E-2</v>
      </c>
      <c r="G556" s="256">
        <v>2.1499999999999998E-2</v>
      </c>
      <c r="H556" s="274">
        <v>2.4E-2</v>
      </c>
      <c r="I556" s="256">
        <v>1.924E-2</v>
      </c>
      <c r="J556" s="271">
        <v>2.07E-2</v>
      </c>
      <c r="K556" s="256">
        <v>2.06E-2</v>
      </c>
      <c r="L556" s="256">
        <v>2.01E-2</v>
      </c>
      <c r="M556" s="256">
        <v>1.9900000000000001E-2</v>
      </c>
      <c r="N556" s="256">
        <v>1.9901237569900261E-2</v>
      </c>
      <c r="O556" s="256">
        <v>2.1599999999999998E-2</v>
      </c>
      <c r="P556" s="256">
        <v>2.1100000000000001E-2</v>
      </c>
      <c r="Q556" s="256">
        <v>2.1399999999999999E-2</v>
      </c>
      <c r="R556" s="256">
        <v>2.01E-2</v>
      </c>
      <c r="S556" s="256">
        <v>2.0299999999999999E-2</v>
      </c>
      <c r="T556" s="256">
        <v>2.1399999999999999E-2</v>
      </c>
      <c r="U556" s="256">
        <v>2.12E-2</v>
      </c>
      <c r="V556" s="256">
        <v>1.95E-2</v>
      </c>
      <c r="W556" s="256">
        <v>2.0299999999999999E-2</v>
      </c>
      <c r="X556" s="256">
        <v>2.1499999999999998E-2</v>
      </c>
      <c r="Y556" s="256">
        <v>2.1399999999999999E-2</v>
      </c>
      <c r="Z556" s="256">
        <v>1.89E-2</v>
      </c>
      <c r="AA556" s="256">
        <v>1.8599999999999998E-2</v>
      </c>
      <c r="AB556" s="263">
        <v>1.7399999999999999E-2</v>
      </c>
      <c r="AC556" s="233"/>
      <c r="AD556" s="234"/>
      <c r="AE556" s="234"/>
      <c r="AF556" s="234"/>
      <c r="AG556" s="234"/>
      <c r="AH556" s="234"/>
      <c r="AI556" s="234"/>
      <c r="AJ556" s="234"/>
      <c r="AK556" s="234"/>
      <c r="AL556" s="234"/>
      <c r="AM556" s="234"/>
      <c r="AN556" s="234"/>
      <c r="AO556" s="234"/>
      <c r="AP556" s="234"/>
      <c r="AQ556" s="234"/>
      <c r="AR556" s="234"/>
      <c r="AS556" s="234"/>
      <c r="AT556" s="234"/>
      <c r="AU556" s="234"/>
      <c r="AV556" s="234"/>
      <c r="AW556" s="234"/>
      <c r="AX556" s="234"/>
      <c r="AY556" s="234"/>
      <c r="AZ556" s="234"/>
      <c r="BA556" s="234"/>
      <c r="BB556" s="234"/>
      <c r="BC556" s="234"/>
      <c r="BD556" s="234"/>
      <c r="BE556" s="234"/>
      <c r="BF556" s="234"/>
      <c r="BG556" s="234"/>
      <c r="BH556" s="234"/>
      <c r="BI556" s="234"/>
      <c r="BJ556" s="234"/>
      <c r="BK556" s="234"/>
      <c r="BL556" s="234"/>
      <c r="BM556" s="255" t="e">
        <v>#N/A</v>
      </c>
    </row>
    <row r="557" spans="1:65">
      <c r="A557" s="35"/>
      <c r="B557" s="19">
        <v>1</v>
      </c>
      <c r="C557" s="8">
        <v>3</v>
      </c>
      <c r="D557" s="256">
        <v>2.23E-2</v>
      </c>
      <c r="E557" s="256">
        <v>2.1000000000000001E-2</v>
      </c>
      <c r="F557" s="271">
        <v>2.18E-2</v>
      </c>
      <c r="G557" s="256">
        <v>2.1000000000000001E-2</v>
      </c>
      <c r="H557" s="274">
        <v>2.4E-2</v>
      </c>
      <c r="I557" s="256">
        <v>1.9369999999999998E-2</v>
      </c>
      <c r="J557" s="271">
        <v>2.12E-2</v>
      </c>
      <c r="K557" s="271">
        <v>2.06E-2</v>
      </c>
      <c r="L557" s="27">
        <v>2.01E-2</v>
      </c>
      <c r="M557" s="27">
        <v>2.0199999999999999E-2</v>
      </c>
      <c r="N557" s="27">
        <v>1.9852078150953099E-2</v>
      </c>
      <c r="O557" s="27">
        <v>2.1599999999999998E-2</v>
      </c>
      <c r="P557" s="27">
        <v>2.0199999999999999E-2</v>
      </c>
      <c r="Q557" s="27">
        <v>2.01E-2</v>
      </c>
      <c r="R557" s="27">
        <v>2.0299999999999999E-2</v>
      </c>
      <c r="S557" s="27">
        <v>2.0400000000000001E-2</v>
      </c>
      <c r="T557" s="27">
        <v>2.1700000000000001E-2</v>
      </c>
      <c r="U557" s="27">
        <v>2.0799999999999999E-2</v>
      </c>
      <c r="V557" s="27">
        <v>1.8599999999999998E-2</v>
      </c>
      <c r="W557" s="27">
        <v>2.0400000000000001E-2</v>
      </c>
      <c r="X557" s="27">
        <v>2.1499999999999998E-2</v>
      </c>
      <c r="Y557" s="27">
        <v>2.1399999999999999E-2</v>
      </c>
      <c r="Z557" s="27">
        <v>1.8599999999999998E-2</v>
      </c>
      <c r="AA557" s="27">
        <v>1.9E-2</v>
      </c>
      <c r="AB557" s="274">
        <v>1.6799999999999999E-2</v>
      </c>
      <c r="AC557" s="233"/>
      <c r="AD557" s="234"/>
      <c r="AE557" s="234"/>
      <c r="AF557" s="234"/>
      <c r="AG557" s="234"/>
      <c r="AH557" s="234"/>
      <c r="AI557" s="234"/>
      <c r="AJ557" s="234"/>
      <c r="AK557" s="234"/>
      <c r="AL557" s="234"/>
      <c r="AM557" s="234"/>
      <c r="AN557" s="234"/>
      <c r="AO557" s="234"/>
      <c r="AP557" s="234"/>
      <c r="AQ557" s="234"/>
      <c r="AR557" s="234"/>
      <c r="AS557" s="234"/>
      <c r="AT557" s="234"/>
      <c r="AU557" s="234"/>
      <c r="AV557" s="234"/>
      <c r="AW557" s="234"/>
      <c r="AX557" s="234"/>
      <c r="AY557" s="234"/>
      <c r="AZ557" s="234"/>
      <c r="BA557" s="234"/>
      <c r="BB557" s="234"/>
      <c r="BC557" s="234"/>
      <c r="BD557" s="234"/>
      <c r="BE557" s="234"/>
      <c r="BF557" s="234"/>
      <c r="BG557" s="234"/>
      <c r="BH557" s="234"/>
      <c r="BI557" s="234"/>
      <c r="BJ557" s="234"/>
      <c r="BK557" s="234"/>
      <c r="BL557" s="234"/>
      <c r="BM557" s="255">
        <v>16</v>
      </c>
    </row>
    <row r="558" spans="1:65">
      <c r="A558" s="35"/>
      <c r="B558" s="19">
        <v>1</v>
      </c>
      <c r="C558" s="8">
        <v>4</v>
      </c>
      <c r="D558" s="256">
        <v>2.2200000000000001E-2</v>
      </c>
      <c r="E558" s="256">
        <v>2.06E-2</v>
      </c>
      <c r="F558" s="271">
        <v>2.12E-2</v>
      </c>
      <c r="G558" s="256">
        <v>2.1000000000000001E-2</v>
      </c>
      <c r="H558" s="274">
        <v>2.4E-2</v>
      </c>
      <c r="I558" s="256">
        <v>1.917E-2</v>
      </c>
      <c r="J558" s="271">
        <v>2.1499999999999998E-2</v>
      </c>
      <c r="K558" s="271">
        <v>0.02</v>
      </c>
      <c r="L558" s="27">
        <v>2.01E-2</v>
      </c>
      <c r="M558" s="27">
        <v>2.07E-2</v>
      </c>
      <c r="N558" s="27">
        <v>1.9899254687136572E-2</v>
      </c>
      <c r="O558" s="27">
        <v>2.1700000000000001E-2</v>
      </c>
      <c r="P558" s="27">
        <v>2.0199999999999999E-2</v>
      </c>
      <c r="Q558" s="27">
        <v>1.9799999999999998E-2</v>
      </c>
      <c r="R558" s="27">
        <v>2.06E-2</v>
      </c>
      <c r="S558" s="27">
        <v>2.07E-2</v>
      </c>
      <c r="T558" s="27">
        <v>2.0400000000000001E-2</v>
      </c>
      <c r="U558" s="27">
        <v>2.0500000000000001E-2</v>
      </c>
      <c r="V558" s="27">
        <v>1.8499999999999999E-2</v>
      </c>
      <c r="W558" s="27">
        <v>2.01E-2</v>
      </c>
      <c r="X558" s="275">
        <v>2.3300000000000001E-2</v>
      </c>
      <c r="Y558" s="27">
        <v>2.1499999999999998E-2</v>
      </c>
      <c r="Z558" s="27">
        <v>1.8499999999999999E-2</v>
      </c>
      <c r="AA558" s="27">
        <v>1.9200000000000002E-2</v>
      </c>
      <c r="AB558" s="274">
        <v>1.7000000000000001E-2</v>
      </c>
      <c r="AC558" s="233"/>
      <c r="AD558" s="234"/>
      <c r="AE558" s="234"/>
      <c r="AF558" s="234"/>
      <c r="AG558" s="234"/>
      <c r="AH558" s="234"/>
      <c r="AI558" s="234"/>
      <c r="AJ558" s="234"/>
      <c r="AK558" s="234"/>
      <c r="AL558" s="234"/>
      <c r="AM558" s="234"/>
      <c r="AN558" s="234"/>
      <c r="AO558" s="234"/>
      <c r="AP558" s="234"/>
      <c r="AQ558" s="234"/>
      <c r="AR558" s="234"/>
      <c r="AS558" s="234"/>
      <c r="AT558" s="234"/>
      <c r="AU558" s="234"/>
      <c r="AV558" s="234"/>
      <c r="AW558" s="234"/>
      <c r="AX558" s="234"/>
      <c r="AY558" s="234"/>
      <c r="AZ558" s="234"/>
      <c r="BA558" s="234"/>
      <c r="BB558" s="234"/>
      <c r="BC558" s="234"/>
      <c r="BD558" s="234"/>
      <c r="BE558" s="234"/>
      <c r="BF558" s="234"/>
      <c r="BG558" s="234"/>
      <c r="BH558" s="234"/>
      <c r="BI558" s="234"/>
      <c r="BJ558" s="234"/>
      <c r="BK558" s="234"/>
      <c r="BL558" s="234"/>
      <c r="BM558" s="255">
        <v>2.049824453486267E-2</v>
      </c>
    </row>
    <row r="559" spans="1:65">
      <c r="A559" s="35"/>
      <c r="B559" s="19">
        <v>1</v>
      </c>
      <c r="C559" s="8">
        <v>5</v>
      </c>
      <c r="D559" s="256">
        <v>2.2499999999999999E-2</v>
      </c>
      <c r="E559" s="256">
        <v>2.0299999999999999E-2</v>
      </c>
      <c r="F559" s="256">
        <v>2.1399999999999999E-2</v>
      </c>
      <c r="G559" s="256">
        <v>2.1499999999999998E-2</v>
      </c>
      <c r="H559" s="263">
        <v>2.4E-2</v>
      </c>
      <c r="I559" s="256">
        <v>1.934E-2</v>
      </c>
      <c r="J559" s="256">
        <v>2.0799999999999999E-2</v>
      </c>
      <c r="K559" s="256">
        <v>2.06E-2</v>
      </c>
      <c r="L559" s="256">
        <v>2.0899999999999998E-2</v>
      </c>
      <c r="M559" s="256">
        <v>2.0500000000000001E-2</v>
      </c>
      <c r="N559" s="256">
        <v>1.9632795517260729E-2</v>
      </c>
      <c r="O559" s="256">
        <v>2.1399999999999999E-2</v>
      </c>
      <c r="P559" s="256">
        <v>1.9900000000000001E-2</v>
      </c>
      <c r="Q559" s="256">
        <v>2.1299999999999999E-2</v>
      </c>
      <c r="R559" s="256">
        <v>2.0199999999999999E-2</v>
      </c>
      <c r="S559" s="256">
        <v>2.0500000000000001E-2</v>
      </c>
      <c r="T559" s="256">
        <v>2.06E-2</v>
      </c>
      <c r="U559" s="256">
        <v>2.06E-2</v>
      </c>
      <c r="V559" s="256">
        <v>1.9300000000000001E-2</v>
      </c>
      <c r="W559" s="256">
        <v>2.0799999999999999E-2</v>
      </c>
      <c r="X559" s="256">
        <v>2.1700000000000001E-2</v>
      </c>
      <c r="Y559" s="256">
        <v>2.1100000000000001E-2</v>
      </c>
      <c r="Z559" s="256">
        <v>1.8599999999999998E-2</v>
      </c>
      <c r="AA559" s="256">
        <v>1.8699999999999998E-2</v>
      </c>
      <c r="AB559" s="263">
        <v>1.6899999999999998E-2</v>
      </c>
      <c r="AC559" s="233"/>
      <c r="AD559" s="234"/>
      <c r="AE559" s="234"/>
      <c r="AF559" s="234"/>
      <c r="AG559" s="234"/>
      <c r="AH559" s="234"/>
      <c r="AI559" s="234"/>
      <c r="AJ559" s="234"/>
      <c r="AK559" s="234"/>
      <c r="AL559" s="234"/>
      <c r="AM559" s="234"/>
      <c r="AN559" s="234"/>
      <c r="AO559" s="234"/>
      <c r="AP559" s="234"/>
      <c r="AQ559" s="234"/>
      <c r="AR559" s="234"/>
      <c r="AS559" s="234"/>
      <c r="AT559" s="234"/>
      <c r="AU559" s="234"/>
      <c r="AV559" s="234"/>
      <c r="AW559" s="234"/>
      <c r="AX559" s="234"/>
      <c r="AY559" s="234"/>
      <c r="AZ559" s="234"/>
      <c r="BA559" s="234"/>
      <c r="BB559" s="234"/>
      <c r="BC559" s="234"/>
      <c r="BD559" s="234"/>
      <c r="BE559" s="234"/>
      <c r="BF559" s="234"/>
      <c r="BG559" s="234"/>
      <c r="BH559" s="234"/>
      <c r="BI559" s="234"/>
      <c r="BJ559" s="234"/>
      <c r="BK559" s="234"/>
      <c r="BL559" s="234"/>
      <c r="BM559" s="255">
        <v>66</v>
      </c>
    </row>
    <row r="560" spans="1:65">
      <c r="A560" s="35"/>
      <c r="B560" s="19">
        <v>1</v>
      </c>
      <c r="C560" s="8">
        <v>6</v>
      </c>
      <c r="D560" s="256">
        <v>2.2499999999999999E-2</v>
      </c>
      <c r="E560" s="256">
        <v>2.07E-2</v>
      </c>
      <c r="F560" s="256">
        <v>2.18E-2</v>
      </c>
      <c r="G560" s="256">
        <v>2.1499999999999998E-2</v>
      </c>
      <c r="H560" s="263">
        <v>2.4E-2</v>
      </c>
      <c r="I560" s="256">
        <v>1.934E-2</v>
      </c>
      <c r="J560" s="256">
        <v>2.1399999999999999E-2</v>
      </c>
      <c r="K560" s="264">
        <v>2.1599999999999998E-2</v>
      </c>
      <c r="L560" s="256">
        <v>1.9400000000000001E-2</v>
      </c>
      <c r="M560" s="256">
        <v>1.95E-2</v>
      </c>
      <c r="N560" s="256">
        <v>1.9325764520269729E-2</v>
      </c>
      <c r="O560" s="256">
        <v>2.1299999999999999E-2</v>
      </c>
      <c r="P560" s="256">
        <v>0.02</v>
      </c>
      <c r="Q560" s="256">
        <v>2.0299999999999999E-2</v>
      </c>
      <c r="R560" s="256">
        <v>2.07E-2</v>
      </c>
      <c r="S560" s="256">
        <v>2.0900000000000002E-2</v>
      </c>
      <c r="T560" s="256">
        <v>2.1399999999999999E-2</v>
      </c>
      <c r="U560" s="256">
        <v>1.9900000000000001E-2</v>
      </c>
      <c r="V560" s="256">
        <v>2.07E-2</v>
      </c>
      <c r="W560" s="256">
        <v>2.0400000000000001E-2</v>
      </c>
      <c r="X560" s="256">
        <v>2.07E-2</v>
      </c>
      <c r="Y560" s="256">
        <v>2.0900000000000002E-2</v>
      </c>
      <c r="Z560" s="256">
        <v>1.8499999999999999E-2</v>
      </c>
      <c r="AA560" s="256">
        <v>1.83E-2</v>
      </c>
      <c r="AB560" s="263">
        <v>1.6799999999999999E-2</v>
      </c>
      <c r="AC560" s="233"/>
      <c r="AD560" s="234"/>
      <c r="AE560" s="234"/>
      <c r="AF560" s="234"/>
      <c r="AG560" s="234"/>
      <c r="AH560" s="234"/>
      <c r="AI560" s="234"/>
      <c r="AJ560" s="234"/>
      <c r="AK560" s="234"/>
      <c r="AL560" s="234"/>
      <c r="AM560" s="234"/>
      <c r="AN560" s="234"/>
      <c r="AO560" s="234"/>
      <c r="AP560" s="234"/>
      <c r="AQ560" s="234"/>
      <c r="AR560" s="234"/>
      <c r="AS560" s="234"/>
      <c r="AT560" s="234"/>
      <c r="AU560" s="234"/>
      <c r="AV560" s="234"/>
      <c r="AW560" s="234"/>
      <c r="AX560" s="234"/>
      <c r="AY560" s="234"/>
      <c r="AZ560" s="234"/>
      <c r="BA560" s="234"/>
      <c r="BB560" s="234"/>
      <c r="BC560" s="234"/>
      <c r="BD560" s="234"/>
      <c r="BE560" s="234"/>
      <c r="BF560" s="234"/>
      <c r="BG560" s="234"/>
      <c r="BH560" s="234"/>
      <c r="BI560" s="234"/>
      <c r="BJ560" s="234"/>
      <c r="BK560" s="234"/>
      <c r="BL560" s="234"/>
      <c r="BM560" s="63"/>
    </row>
    <row r="561" spans="1:65">
      <c r="A561" s="35"/>
      <c r="B561" s="20" t="s">
        <v>285</v>
      </c>
      <c r="C561" s="12"/>
      <c r="D561" s="257">
        <v>2.2416666666666665E-2</v>
      </c>
      <c r="E561" s="257">
        <v>2.0633333333333333E-2</v>
      </c>
      <c r="F561" s="257">
        <v>2.1500000000000002E-2</v>
      </c>
      <c r="G561" s="257">
        <v>2.1250000000000002E-2</v>
      </c>
      <c r="H561" s="257">
        <v>2.3999999999999997E-2</v>
      </c>
      <c r="I561" s="257">
        <v>1.9265000000000001E-2</v>
      </c>
      <c r="J561" s="257">
        <v>2.1216666666666665E-2</v>
      </c>
      <c r="K561" s="257">
        <v>2.0666666666666663E-2</v>
      </c>
      <c r="L561" s="257">
        <v>2.0116666666666668E-2</v>
      </c>
      <c r="M561" s="257">
        <v>2.0133333333333333E-2</v>
      </c>
      <c r="N561" s="257">
        <v>1.974874230184142E-2</v>
      </c>
      <c r="O561" s="257">
        <v>2.1566666666666665E-2</v>
      </c>
      <c r="P561" s="257">
        <v>2.0333333333333332E-2</v>
      </c>
      <c r="Q561" s="257">
        <v>2.0500000000000001E-2</v>
      </c>
      <c r="R561" s="257">
        <v>2.0383333333333333E-2</v>
      </c>
      <c r="S561" s="257">
        <v>2.0533333333333334E-2</v>
      </c>
      <c r="T561" s="257">
        <v>2.1066666666666668E-2</v>
      </c>
      <c r="U561" s="257">
        <v>2.0533333333333334E-2</v>
      </c>
      <c r="V561" s="257">
        <v>1.9366666666666664E-2</v>
      </c>
      <c r="W561" s="257">
        <v>2.0383333333333333E-2</v>
      </c>
      <c r="X561" s="257">
        <v>2.1650000000000003E-2</v>
      </c>
      <c r="Y561" s="257">
        <v>2.1283333333333335E-2</v>
      </c>
      <c r="Z561" s="257">
        <v>1.8649999999999996E-2</v>
      </c>
      <c r="AA561" s="257">
        <v>1.805E-2</v>
      </c>
      <c r="AB561" s="257">
        <v>1.6999999999999998E-2</v>
      </c>
      <c r="AC561" s="233"/>
      <c r="AD561" s="234"/>
      <c r="AE561" s="234"/>
      <c r="AF561" s="234"/>
      <c r="AG561" s="234"/>
      <c r="AH561" s="234"/>
      <c r="AI561" s="234"/>
      <c r="AJ561" s="234"/>
      <c r="AK561" s="234"/>
      <c r="AL561" s="234"/>
      <c r="AM561" s="234"/>
      <c r="AN561" s="234"/>
      <c r="AO561" s="234"/>
      <c r="AP561" s="234"/>
      <c r="AQ561" s="234"/>
      <c r="AR561" s="234"/>
      <c r="AS561" s="234"/>
      <c r="AT561" s="234"/>
      <c r="AU561" s="234"/>
      <c r="AV561" s="234"/>
      <c r="AW561" s="234"/>
      <c r="AX561" s="234"/>
      <c r="AY561" s="234"/>
      <c r="AZ561" s="234"/>
      <c r="BA561" s="234"/>
      <c r="BB561" s="234"/>
      <c r="BC561" s="234"/>
      <c r="BD561" s="234"/>
      <c r="BE561" s="234"/>
      <c r="BF561" s="234"/>
      <c r="BG561" s="234"/>
      <c r="BH561" s="234"/>
      <c r="BI561" s="234"/>
      <c r="BJ561" s="234"/>
      <c r="BK561" s="234"/>
      <c r="BL561" s="234"/>
      <c r="BM561" s="63"/>
    </row>
    <row r="562" spans="1:65">
      <c r="A562" s="35"/>
      <c r="B562" s="3" t="s">
        <v>286</v>
      </c>
      <c r="C562" s="33"/>
      <c r="D562" s="27">
        <v>2.24E-2</v>
      </c>
      <c r="E562" s="27">
        <v>2.0650000000000002E-2</v>
      </c>
      <c r="F562" s="27">
        <v>2.1399999999999999E-2</v>
      </c>
      <c r="G562" s="27">
        <v>2.1249999999999998E-2</v>
      </c>
      <c r="H562" s="27">
        <v>2.4E-2</v>
      </c>
      <c r="I562" s="27">
        <v>1.9290000000000002E-2</v>
      </c>
      <c r="J562" s="27">
        <v>2.1299999999999999E-2</v>
      </c>
      <c r="K562" s="27">
        <v>2.06E-2</v>
      </c>
      <c r="L562" s="27">
        <v>2.01E-2</v>
      </c>
      <c r="M562" s="27">
        <v>2.01E-2</v>
      </c>
      <c r="N562" s="27">
        <v>1.9866700758240617E-2</v>
      </c>
      <c r="O562" s="27">
        <v>2.1599999999999998E-2</v>
      </c>
      <c r="P562" s="27">
        <v>2.0199999999999999E-2</v>
      </c>
      <c r="Q562" s="27">
        <v>2.0199999999999999E-2</v>
      </c>
      <c r="R562" s="27">
        <v>2.035E-2</v>
      </c>
      <c r="S562" s="27">
        <v>2.0450000000000003E-2</v>
      </c>
      <c r="T562" s="27">
        <v>2.1150000000000002E-2</v>
      </c>
      <c r="U562" s="27">
        <v>2.0549999999999999E-2</v>
      </c>
      <c r="V562" s="27">
        <v>1.9400000000000001E-2</v>
      </c>
      <c r="W562" s="27">
        <v>2.035E-2</v>
      </c>
      <c r="X562" s="27">
        <v>2.1499999999999998E-2</v>
      </c>
      <c r="Y562" s="27">
        <v>2.1399999999999999E-2</v>
      </c>
      <c r="Z562" s="27">
        <v>1.8599999999999998E-2</v>
      </c>
      <c r="AA562" s="27">
        <v>1.865E-2</v>
      </c>
      <c r="AB562" s="27">
        <v>1.695E-2</v>
      </c>
      <c r="AC562" s="233"/>
      <c r="AD562" s="234"/>
      <c r="AE562" s="234"/>
      <c r="AF562" s="234"/>
      <c r="AG562" s="234"/>
      <c r="AH562" s="234"/>
      <c r="AI562" s="234"/>
      <c r="AJ562" s="234"/>
      <c r="AK562" s="234"/>
      <c r="AL562" s="234"/>
      <c r="AM562" s="234"/>
      <c r="AN562" s="234"/>
      <c r="AO562" s="234"/>
      <c r="AP562" s="234"/>
      <c r="AQ562" s="234"/>
      <c r="AR562" s="234"/>
      <c r="AS562" s="234"/>
      <c r="AT562" s="234"/>
      <c r="AU562" s="234"/>
      <c r="AV562" s="234"/>
      <c r="AW562" s="234"/>
      <c r="AX562" s="234"/>
      <c r="AY562" s="234"/>
      <c r="AZ562" s="234"/>
      <c r="BA562" s="234"/>
      <c r="BB562" s="234"/>
      <c r="BC562" s="234"/>
      <c r="BD562" s="234"/>
      <c r="BE562" s="234"/>
      <c r="BF562" s="234"/>
      <c r="BG562" s="234"/>
      <c r="BH562" s="234"/>
      <c r="BI562" s="234"/>
      <c r="BJ562" s="234"/>
      <c r="BK562" s="234"/>
      <c r="BL562" s="234"/>
      <c r="BM562" s="63"/>
    </row>
    <row r="563" spans="1:65">
      <c r="A563" s="35"/>
      <c r="B563" s="3" t="s">
        <v>287</v>
      </c>
      <c r="C563" s="33"/>
      <c r="D563" s="27">
        <v>1.8348478592697067E-4</v>
      </c>
      <c r="E563" s="27">
        <v>2.3380903889000311E-4</v>
      </c>
      <c r="F563" s="27">
        <v>2.44948974278318E-4</v>
      </c>
      <c r="G563" s="27">
        <v>2.7386127875258143E-4</v>
      </c>
      <c r="H563" s="27">
        <v>3.8005887153050732E-18</v>
      </c>
      <c r="I563" s="27">
        <v>1.0014988766843354E-4</v>
      </c>
      <c r="J563" s="27">
        <v>3.9707262140150978E-4</v>
      </c>
      <c r="K563" s="27">
        <v>5.1639777949432123E-4</v>
      </c>
      <c r="L563" s="27">
        <v>4.7504385762439449E-4</v>
      </c>
      <c r="M563" s="27">
        <v>4.3204937989385725E-4</v>
      </c>
      <c r="N563" s="27">
        <v>2.3087601938071305E-4</v>
      </c>
      <c r="O563" s="27">
        <v>1.8618986725025277E-4</v>
      </c>
      <c r="P563" s="27">
        <v>4.4572039067858088E-4</v>
      </c>
      <c r="Q563" s="27">
        <v>6.782329983125269E-4</v>
      </c>
      <c r="R563" s="27">
        <v>2.3166067138525432E-4</v>
      </c>
      <c r="S563" s="27">
        <v>2.2509257354845559E-4</v>
      </c>
      <c r="T563" s="27">
        <v>5.1251016250086778E-4</v>
      </c>
      <c r="U563" s="27">
        <v>4.546060565661949E-4</v>
      </c>
      <c r="V563" s="27">
        <v>7.991662321861874E-4</v>
      </c>
      <c r="W563" s="27">
        <v>2.3166067138525399E-4</v>
      </c>
      <c r="X563" s="27">
        <v>8.8034084308295118E-4</v>
      </c>
      <c r="Y563" s="27">
        <v>2.3166067138525266E-4</v>
      </c>
      <c r="Z563" s="27">
        <v>1.6431676725154988E-4</v>
      </c>
      <c r="AA563" s="27">
        <v>1.7672011770027767E-3</v>
      </c>
      <c r="AB563" s="27">
        <v>2.2803508501982773E-4</v>
      </c>
      <c r="AC563" s="233"/>
      <c r="AD563" s="234"/>
      <c r="AE563" s="234"/>
      <c r="AF563" s="234"/>
      <c r="AG563" s="234"/>
      <c r="AH563" s="234"/>
      <c r="AI563" s="234"/>
      <c r="AJ563" s="234"/>
      <c r="AK563" s="234"/>
      <c r="AL563" s="234"/>
      <c r="AM563" s="234"/>
      <c r="AN563" s="234"/>
      <c r="AO563" s="234"/>
      <c r="AP563" s="234"/>
      <c r="AQ563" s="234"/>
      <c r="AR563" s="234"/>
      <c r="AS563" s="234"/>
      <c r="AT563" s="234"/>
      <c r="AU563" s="234"/>
      <c r="AV563" s="234"/>
      <c r="AW563" s="234"/>
      <c r="AX563" s="234"/>
      <c r="AY563" s="234"/>
      <c r="AZ563" s="234"/>
      <c r="BA563" s="234"/>
      <c r="BB563" s="234"/>
      <c r="BC563" s="234"/>
      <c r="BD563" s="234"/>
      <c r="BE563" s="234"/>
      <c r="BF563" s="234"/>
      <c r="BG563" s="234"/>
      <c r="BH563" s="234"/>
      <c r="BI563" s="234"/>
      <c r="BJ563" s="234"/>
      <c r="BK563" s="234"/>
      <c r="BL563" s="234"/>
      <c r="BM563" s="63"/>
    </row>
    <row r="564" spans="1:65">
      <c r="A564" s="35"/>
      <c r="B564" s="3" t="s">
        <v>86</v>
      </c>
      <c r="C564" s="33"/>
      <c r="D564" s="13">
        <v>8.1851949112403278E-3</v>
      </c>
      <c r="E564" s="13">
        <v>1.1331617393699667E-2</v>
      </c>
      <c r="F564" s="13">
        <v>1.1392975547828744E-2</v>
      </c>
      <c r="G564" s="13">
        <v>1.2887589588356773E-2</v>
      </c>
      <c r="H564" s="13">
        <v>1.583578631377114E-16</v>
      </c>
      <c r="I564" s="13">
        <v>5.1985407562124856E-3</v>
      </c>
      <c r="J564" s="13">
        <v>1.8715127481610833E-2</v>
      </c>
      <c r="K564" s="13">
        <v>2.4986989330370385E-2</v>
      </c>
      <c r="L564" s="13">
        <v>2.3614441969729633E-2</v>
      </c>
      <c r="M564" s="13">
        <v>2.1459406286118737E-2</v>
      </c>
      <c r="N564" s="13">
        <v>1.1690669504517541E-2</v>
      </c>
      <c r="O564" s="13">
        <v>8.6332241383424782E-3</v>
      </c>
      <c r="P564" s="13">
        <v>2.1920674951405619E-2</v>
      </c>
      <c r="Q564" s="13">
        <v>3.3084536503050092E-2</v>
      </c>
      <c r="R564" s="13">
        <v>1.136520055855704E-2</v>
      </c>
      <c r="S564" s="13">
        <v>1.0962300659827381E-2</v>
      </c>
      <c r="T564" s="13">
        <v>2.4328014042762709E-2</v>
      </c>
      <c r="U564" s="13">
        <v>2.2139905352249752E-2</v>
      </c>
      <c r="V564" s="13">
        <v>4.1265037806515706E-2</v>
      </c>
      <c r="W564" s="13">
        <v>1.1365200558557024E-2</v>
      </c>
      <c r="X564" s="13">
        <v>4.0662394599674412E-2</v>
      </c>
      <c r="Y564" s="13">
        <v>1.0884604763598402E-2</v>
      </c>
      <c r="Z564" s="13">
        <v>8.8105505228713091E-3</v>
      </c>
      <c r="AA564" s="13">
        <v>9.7905882382425299E-2</v>
      </c>
      <c r="AB564" s="13">
        <v>1.3413828530578103E-2</v>
      </c>
      <c r="AC564" s="16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62"/>
    </row>
    <row r="565" spans="1:65">
      <c r="A565" s="35"/>
      <c r="B565" s="3" t="s">
        <v>288</v>
      </c>
      <c r="C565" s="33"/>
      <c r="D565" s="13">
        <v>9.3589581709848879E-2</v>
      </c>
      <c r="E565" s="13">
        <v>6.5902618266120427E-3</v>
      </c>
      <c r="F565" s="13">
        <v>4.8870305134353531E-2</v>
      </c>
      <c r="G565" s="13">
        <v>3.667413879558179E-2</v>
      </c>
      <c r="H565" s="13">
        <v>0.17083196852206872</v>
      </c>
      <c r="I565" s="13">
        <v>-6.0163421934264272E-2</v>
      </c>
      <c r="J565" s="13">
        <v>3.5047983283745587E-2</v>
      </c>
      <c r="K565" s="13">
        <v>8.2164173384480232E-3</v>
      </c>
      <c r="L565" s="13">
        <v>-1.8615148606849208E-2</v>
      </c>
      <c r="M565" s="13">
        <v>-1.7802070850931107E-2</v>
      </c>
      <c r="N565" s="13">
        <v>-3.6564215620831564E-2</v>
      </c>
      <c r="O565" s="13">
        <v>5.2122616158025714E-2</v>
      </c>
      <c r="P565" s="13">
        <v>-8.0451377799140023E-3</v>
      </c>
      <c r="Q565" s="13">
        <v>8.5639779267232541E-5</v>
      </c>
      <c r="R565" s="13">
        <v>-5.6059045121595874E-3</v>
      </c>
      <c r="S565" s="13">
        <v>1.7117952911034351E-3</v>
      </c>
      <c r="T565" s="13">
        <v>2.7730283480482676E-2</v>
      </c>
      <c r="U565" s="13">
        <v>1.7117952911034351E-3</v>
      </c>
      <c r="V565" s="13">
        <v>-5.5203647623163987E-2</v>
      </c>
      <c r="W565" s="13">
        <v>-5.6059045121595874E-3</v>
      </c>
      <c r="X565" s="13">
        <v>5.6188004937616443E-2</v>
      </c>
      <c r="Y565" s="13">
        <v>3.8300294307417992E-2</v>
      </c>
      <c r="Z565" s="13">
        <v>-9.0165991127642453E-2</v>
      </c>
      <c r="AA565" s="13">
        <v>-0.11943679034069399</v>
      </c>
      <c r="AB565" s="13">
        <v>-0.1706606889635347</v>
      </c>
      <c r="AC565" s="16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62"/>
    </row>
    <row r="566" spans="1:65">
      <c r="A566" s="35"/>
      <c r="B566" s="53" t="s">
        <v>289</v>
      </c>
      <c r="C566" s="54"/>
      <c r="D566" s="52">
        <v>1.77</v>
      </c>
      <c r="E566" s="52">
        <v>0.09</v>
      </c>
      <c r="F566" s="52">
        <v>0.91</v>
      </c>
      <c r="G566" s="52">
        <v>0.67</v>
      </c>
      <c r="H566" s="52">
        <v>3.26</v>
      </c>
      <c r="I566" s="52">
        <v>1.19</v>
      </c>
      <c r="J566" s="52">
        <v>0.64</v>
      </c>
      <c r="K566" s="52">
        <v>0.13</v>
      </c>
      <c r="L566" s="52">
        <v>0.37</v>
      </c>
      <c r="M566" s="52">
        <v>0.38</v>
      </c>
      <c r="N566" s="52">
        <v>0.74</v>
      </c>
      <c r="O566" s="52">
        <v>0.97</v>
      </c>
      <c r="P566" s="52">
        <v>0.19</v>
      </c>
      <c r="Q566" s="52">
        <v>0.03</v>
      </c>
      <c r="R566" s="52">
        <v>0.14000000000000001</v>
      </c>
      <c r="S566" s="52">
        <v>0</v>
      </c>
      <c r="T566" s="52">
        <v>0.5</v>
      </c>
      <c r="U566" s="52">
        <v>0</v>
      </c>
      <c r="V566" s="52">
        <v>1.1000000000000001</v>
      </c>
      <c r="W566" s="52">
        <v>0.14000000000000001</v>
      </c>
      <c r="X566" s="52">
        <v>1.05</v>
      </c>
      <c r="Y566" s="52">
        <v>0.71</v>
      </c>
      <c r="Z566" s="52">
        <v>1.77</v>
      </c>
      <c r="AA566" s="52">
        <v>2.34</v>
      </c>
      <c r="AB566" s="52">
        <v>3.32</v>
      </c>
      <c r="AC566" s="16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62"/>
    </row>
    <row r="567" spans="1:65">
      <c r="B567" s="36"/>
      <c r="C567" s="20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BM567" s="62"/>
    </row>
    <row r="568" spans="1:65" ht="15">
      <c r="B568" s="37" t="s">
        <v>668</v>
      </c>
      <c r="BM568" s="32" t="s">
        <v>66</v>
      </c>
    </row>
    <row r="569" spans="1:65" ht="15">
      <c r="A569" s="28" t="s">
        <v>26</v>
      </c>
      <c r="B569" s="18" t="s">
        <v>115</v>
      </c>
      <c r="C569" s="15" t="s">
        <v>116</v>
      </c>
      <c r="D569" s="16" t="s">
        <v>243</v>
      </c>
      <c r="E569" s="17" t="s">
        <v>243</v>
      </c>
      <c r="F569" s="17" t="s">
        <v>243</v>
      </c>
      <c r="G569" s="17" t="s">
        <v>243</v>
      </c>
      <c r="H569" s="17" t="s">
        <v>243</v>
      </c>
      <c r="I569" s="17" t="s">
        <v>243</v>
      </c>
      <c r="J569" s="17" t="s">
        <v>243</v>
      </c>
      <c r="K569" s="17" t="s">
        <v>243</v>
      </c>
      <c r="L569" s="17" t="s">
        <v>243</v>
      </c>
      <c r="M569" s="17" t="s">
        <v>243</v>
      </c>
      <c r="N569" s="17" t="s">
        <v>243</v>
      </c>
      <c r="O569" s="17" t="s">
        <v>243</v>
      </c>
      <c r="P569" s="17" t="s">
        <v>243</v>
      </c>
      <c r="Q569" s="17" t="s">
        <v>243</v>
      </c>
      <c r="R569" s="17" t="s">
        <v>243</v>
      </c>
      <c r="S569" s="17" t="s">
        <v>243</v>
      </c>
      <c r="T569" s="17" t="s">
        <v>243</v>
      </c>
      <c r="U569" s="17" t="s">
        <v>243</v>
      </c>
      <c r="V569" s="17" t="s">
        <v>243</v>
      </c>
      <c r="W569" s="17" t="s">
        <v>243</v>
      </c>
      <c r="X569" s="17" t="s">
        <v>243</v>
      </c>
      <c r="Y569" s="17" t="s">
        <v>243</v>
      </c>
      <c r="Z569" s="17" t="s">
        <v>243</v>
      </c>
      <c r="AA569" s="17" t="s">
        <v>243</v>
      </c>
      <c r="AB569" s="17" t="s">
        <v>243</v>
      </c>
      <c r="AC569" s="17" t="s">
        <v>243</v>
      </c>
      <c r="AD569" s="166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1</v>
      </c>
    </row>
    <row r="570" spans="1:65">
      <c r="A570" s="35"/>
      <c r="B570" s="19" t="s">
        <v>244</v>
      </c>
      <c r="C570" s="8" t="s">
        <v>244</v>
      </c>
      <c r="D570" s="164" t="s">
        <v>246</v>
      </c>
      <c r="E570" s="165" t="s">
        <v>248</v>
      </c>
      <c r="F570" s="165" t="s">
        <v>249</v>
      </c>
      <c r="G570" s="165" t="s">
        <v>251</v>
      </c>
      <c r="H570" s="165" t="s">
        <v>254</v>
      </c>
      <c r="I570" s="165" t="s">
        <v>256</v>
      </c>
      <c r="J570" s="165" t="s">
        <v>257</v>
      </c>
      <c r="K570" s="165" t="s">
        <v>258</v>
      </c>
      <c r="L570" s="165" t="s">
        <v>259</v>
      </c>
      <c r="M570" s="165" t="s">
        <v>260</v>
      </c>
      <c r="N570" s="165" t="s">
        <v>307</v>
      </c>
      <c r="O570" s="165" t="s">
        <v>261</v>
      </c>
      <c r="P570" s="165" t="s">
        <v>263</v>
      </c>
      <c r="Q570" s="165" t="s">
        <v>265</v>
      </c>
      <c r="R570" s="165" t="s">
        <v>266</v>
      </c>
      <c r="S570" s="165" t="s">
        <v>267</v>
      </c>
      <c r="T570" s="165" t="s">
        <v>268</v>
      </c>
      <c r="U570" s="165" t="s">
        <v>269</v>
      </c>
      <c r="V570" s="165" t="s">
        <v>270</v>
      </c>
      <c r="W570" s="165" t="s">
        <v>271</v>
      </c>
      <c r="X570" s="165" t="s">
        <v>272</v>
      </c>
      <c r="Y570" s="165" t="s">
        <v>273</v>
      </c>
      <c r="Z570" s="165" t="s">
        <v>274</v>
      </c>
      <c r="AA570" s="165" t="s">
        <v>275</v>
      </c>
      <c r="AB570" s="165" t="s">
        <v>276</v>
      </c>
      <c r="AC570" s="165" t="s">
        <v>277</v>
      </c>
      <c r="AD570" s="166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 t="s">
        <v>3</v>
      </c>
    </row>
    <row r="571" spans="1:65">
      <c r="A571" s="35"/>
      <c r="B571" s="19"/>
      <c r="C571" s="8"/>
      <c r="D571" s="9" t="s">
        <v>337</v>
      </c>
      <c r="E571" s="10" t="s">
        <v>118</v>
      </c>
      <c r="F571" s="10" t="s">
        <v>337</v>
      </c>
      <c r="G571" s="10" t="s">
        <v>118</v>
      </c>
      <c r="H571" s="10" t="s">
        <v>337</v>
      </c>
      <c r="I571" s="10" t="s">
        <v>337</v>
      </c>
      <c r="J571" s="10" t="s">
        <v>337</v>
      </c>
      <c r="K571" s="10" t="s">
        <v>337</v>
      </c>
      <c r="L571" s="10" t="s">
        <v>337</v>
      </c>
      <c r="M571" s="10" t="s">
        <v>337</v>
      </c>
      <c r="N571" s="10" t="s">
        <v>338</v>
      </c>
      <c r="O571" s="10" t="s">
        <v>337</v>
      </c>
      <c r="P571" s="10" t="s">
        <v>337</v>
      </c>
      <c r="Q571" s="10" t="s">
        <v>337</v>
      </c>
      <c r="R571" s="10" t="s">
        <v>337</v>
      </c>
      <c r="S571" s="10" t="s">
        <v>337</v>
      </c>
      <c r="T571" s="10" t="s">
        <v>337</v>
      </c>
      <c r="U571" s="10" t="s">
        <v>337</v>
      </c>
      <c r="V571" s="10" t="s">
        <v>338</v>
      </c>
      <c r="W571" s="10" t="s">
        <v>338</v>
      </c>
      <c r="X571" s="10" t="s">
        <v>338</v>
      </c>
      <c r="Y571" s="10" t="s">
        <v>337</v>
      </c>
      <c r="Z571" s="10" t="s">
        <v>338</v>
      </c>
      <c r="AA571" s="10" t="s">
        <v>337</v>
      </c>
      <c r="AB571" s="10" t="s">
        <v>338</v>
      </c>
      <c r="AC571" s="10" t="s">
        <v>338</v>
      </c>
      <c r="AD571" s="166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2">
        <v>2</v>
      </c>
    </row>
    <row r="572" spans="1:65">
      <c r="A572" s="35"/>
      <c r="B572" s="19"/>
      <c r="C572" s="8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166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2">
        <v>3</v>
      </c>
    </row>
    <row r="573" spans="1:65">
      <c r="A573" s="35"/>
      <c r="B573" s="18">
        <v>1</v>
      </c>
      <c r="C573" s="14">
        <v>1</v>
      </c>
      <c r="D573" s="22">
        <v>8.1</v>
      </c>
      <c r="E573" s="22">
        <v>7.9</v>
      </c>
      <c r="F573" s="23">
        <v>7</v>
      </c>
      <c r="G573" s="158">
        <v>7</v>
      </c>
      <c r="H573" s="23">
        <v>7.5046999999999997</v>
      </c>
      <c r="I573" s="22">
        <v>7.7000000000000011</v>
      </c>
      <c r="J573" s="23">
        <v>9.1</v>
      </c>
      <c r="K573" s="22">
        <v>8.19</v>
      </c>
      <c r="L573" s="22">
        <v>8.8000000000000007</v>
      </c>
      <c r="M573" s="22">
        <v>8.35</v>
      </c>
      <c r="N573" s="158">
        <v>9.9641381830030138</v>
      </c>
      <c r="O573" s="22">
        <v>7.6624100000000004</v>
      </c>
      <c r="P573" s="22">
        <v>8.5500000000000007</v>
      </c>
      <c r="Q573" s="22">
        <v>8.0500000000000007</v>
      </c>
      <c r="R573" s="22">
        <v>7.6599999999999993</v>
      </c>
      <c r="S573" s="22">
        <v>7.7100000000000009</v>
      </c>
      <c r="T573" s="22">
        <v>8.4600000000000009</v>
      </c>
      <c r="U573" s="22">
        <v>8.1999999999999993</v>
      </c>
      <c r="V573" s="22">
        <v>7.6900000000000013</v>
      </c>
      <c r="W573" s="22">
        <v>7.8600000000000012</v>
      </c>
      <c r="X573" s="22">
        <v>7.7000000000000011</v>
      </c>
      <c r="Y573" s="22">
        <v>9.0299999999999994</v>
      </c>
      <c r="Z573" s="158">
        <v>8</v>
      </c>
      <c r="AA573" s="22">
        <v>8</v>
      </c>
      <c r="AB573" s="157">
        <v>5.4</v>
      </c>
      <c r="AC573" s="22">
        <v>8.1199999999999992</v>
      </c>
      <c r="AD573" s="166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2">
        <v>1</v>
      </c>
    </row>
    <row r="574" spans="1:65">
      <c r="A574" s="35"/>
      <c r="B574" s="19">
        <v>1</v>
      </c>
      <c r="C574" s="8">
        <v>2</v>
      </c>
      <c r="D574" s="10">
        <v>8.1999999999999993</v>
      </c>
      <c r="E574" s="10">
        <v>7.9</v>
      </c>
      <c r="F574" s="25">
        <v>7</v>
      </c>
      <c r="G574" s="159">
        <v>7</v>
      </c>
      <c r="H574" s="25">
        <v>7.3148999999999997</v>
      </c>
      <c r="I574" s="10">
        <v>7.3</v>
      </c>
      <c r="J574" s="25">
        <v>8.69</v>
      </c>
      <c r="K574" s="10">
        <v>8.02</v>
      </c>
      <c r="L574" s="10">
        <v>8.5399999999999991</v>
      </c>
      <c r="M574" s="10">
        <v>8.3000000000000007</v>
      </c>
      <c r="N574" s="159">
        <v>9.9155514766683215</v>
      </c>
      <c r="O574" s="10">
        <v>7.84931</v>
      </c>
      <c r="P574" s="10">
        <v>7.81</v>
      </c>
      <c r="Q574" s="10">
        <v>8.07</v>
      </c>
      <c r="R574" s="10">
        <v>8.26</v>
      </c>
      <c r="S574" s="10">
        <v>7.7000000000000011</v>
      </c>
      <c r="T574" s="10">
        <v>8.26</v>
      </c>
      <c r="U574" s="10">
        <v>8.4</v>
      </c>
      <c r="V574" s="10">
        <v>8.15</v>
      </c>
      <c r="W574" s="10">
        <v>7.879999999999999</v>
      </c>
      <c r="X574" s="10">
        <v>7.6</v>
      </c>
      <c r="Y574" s="10">
        <v>8.49</v>
      </c>
      <c r="Z574" s="159">
        <v>9</v>
      </c>
      <c r="AA574" s="10">
        <v>8</v>
      </c>
      <c r="AB574" s="10">
        <v>8.4</v>
      </c>
      <c r="AC574" s="10">
        <v>8.1</v>
      </c>
      <c r="AD574" s="166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2">
        <v>12</v>
      </c>
    </row>
    <row r="575" spans="1:65">
      <c r="A575" s="35"/>
      <c r="B575" s="19">
        <v>1</v>
      </c>
      <c r="C575" s="8">
        <v>3</v>
      </c>
      <c r="D575" s="10">
        <v>8</v>
      </c>
      <c r="E575" s="10">
        <v>7.8</v>
      </c>
      <c r="F575" s="25">
        <v>7.5</v>
      </c>
      <c r="G575" s="159">
        <v>7</v>
      </c>
      <c r="H575" s="25">
        <v>7.7131999999999996</v>
      </c>
      <c r="I575" s="10">
        <v>7.6</v>
      </c>
      <c r="J575" s="25">
        <v>8.82</v>
      </c>
      <c r="K575" s="25">
        <v>7.8199999999999994</v>
      </c>
      <c r="L575" s="11">
        <v>8.6199999999999992</v>
      </c>
      <c r="M575" s="11">
        <v>8.39</v>
      </c>
      <c r="N575" s="161">
        <v>9.8959214820595136</v>
      </c>
      <c r="O575" s="11">
        <v>7.9835999999999991</v>
      </c>
      <c r="P575" s="11">
        <v>7.94</v>
      </c>
      <c r="Q575" s="11">
        <v>7.9899999999999993</v>
      </c>
      <c r="R575" s="11">
        <v>7.74</v>
      </c>
      <c r="S575" s="11">
        <v>7.7100000000000009</v>
      </c>
      <c r="T575" s="11">
        <v>8.59</v>
      </c>
      <c r="U575" s="11">
        <v>8.4</v>
      </c>
      <c r="V575" s="11">
        <v>8.3800000000000008</v>
      </c>
      <c r="W575" s="11">
        <v>8.09</v>
      </c>
      <c r="X575" s="11">
        <v>7.6</v>
      </c>
      <c r="Y575" s="11">
        <v>7.58</v>
      </c>
      <c r="Z575" s="161">
        <v>9</v>
      </c>
      <c r="AA575" s="162">
        <v>7.7000000000000011</v>
      </c>
      <c r="AB575" s="11">
        <v>8.6999999999999993</v>
      </c>
      <c r="AC575" s="11">
        <v>8.1199999999999992</v>
      </c>
      <c r="AD575" s="166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2">
        <v>16</v>
      </c>
    </row>
    <row r="576" spans="1:65">
      <c r="A576" s="35"/>
      <c r="B576" s="19">
        <v>1</v>
      </c>
      <c r="C576" s="8">
        <v>4</v>
      </c>
      <c r="D576" s="10">
        <v>8.4</v>
      </c>
      <c r="E576" s="10">
        <v>8</v>
      </c>
      <c r="F576" s="25">
        <v>7</v>
      </c>
      <c r="G576" s="159">
        <v>7</v>
      </c>
      <c r="H576" s="25">
        <v>7.8853000000000009</v>
      </c>
      <c r="I576" s="10">
        <v>7.4</v>
      </c>
      <c r="J576" s="25">
        <v>9.07</v>
      </c>
      <c r="K576" s="25">
        <v>7.22</v>
      </c>
      <c r="L576" s="11">
        <v>8.84</v>
      </c>
      <c r="M576" s="11">
        <v>8.3800000000000008</v>
      </c>
      <c r="N576" s="161">
        <v>9.8171313367124284</v>
      </c>
      <c r="O576" s="11">
        <v>7.6657500000000001</v>
      </c>
      <c r="P576" s="11">
        <v>8.2899999999999991</v>
      </c>
      <c r="Q576" s="11">
        <v>7.8299999999999992</v>
      </c>
      <c r="R576" s="11">
        <v>7.7000000000000011</v>
      </c>
      <c r="S576" s="11">
        <v>7.78</v>
      </c>
      <c r="T576" s="11">
        <v>8.5500000000000007</v>
      </c>
      <c r="U576" s="11">
        <v>8.1</v>
      </c>
      <c r="V576" s="11">
        <v>8.2899999999999991</v>
      </c>
      <c r="W576" s="11">
        <v>8.0399999999999991</v>
      </c>
      <c r="X576" s="11">
        <v>8.4</v>
      </c>
      <c r="Y576" s="11">
        <v>9.0299999999999994</v>
      </c>
      <c r="Z576" s="161">
        <v>9</v>
      </c>
      <c r="AA576" s="11">
        <v>8.1</v>
      </c>
      <c r="AB576" s="11">
        <v>8.4</v>
      </c>
      <c r="AC576" s="11">
        <v>8.18</v>
      </c>
      <c r="AD576" s="166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8.0712145652173906</v>
      </c>
    </row>
    <row r="577" spans="1:65">
      <c r="A577" s="35"/>
      <c r="B577" s="19">
        <v>1</v>
      </c>
      <c r="C577" s="8">
        <v>5</v>
      </c>
      <c r="D577" s="10">
        <v>8.3000000000000007</v>
      </c>
      <c r="E577" s="10">
        <v>8.3000000000000007</v>
      </c>
      <c r="F577" s="10">
        <v>7.5</v>
      </c>
      <c r="G577" s="159">
        <v>7</v>
      </c>
      <c r="H577" s="10">
        <v>7.1717000000000004</v>
      </c>
      <c r="I577" s="10">
        <v>7.6</v>
      </c>
      <c r="J577" s="10">
        <v>9</v>
      </c>
      <c r="K577" s="10">
        <v>8.07</v>
      </c>
      <c r="L577" s="10">
        <v>8.6</v>
      </c>
      <c r="M577" s="10">
        <v>8.36</v>
      </c>
      <c r="N577" s="159">
        <v>9.8309445574441412</v>
      </c>
      <c r="O577" s="10">
        <v>7.8959599999999988</v>
      </c>
      <c r="P577" s="10">
        <v>8.0299999999999994</v>
      </c>
      <c r="Q577" s="10">
        <v>7.7000000000000011</v>
      </c>
      <c r="R577" s="10">
        <v>8.3800000000000008</v>
      </c>
      <c r="S577" s="160">
        <v>7.37</v>
      </c>
      <c r="T577" s="10">
        <v>8.25</v>
      </c>
      <c r="U577" s="10">
        <v>8.3000000000000007</v>
      </c>
      <c r="V577" s="10">
        <v>8.41</v>
      </c>
      <c r="W577" s="10">
        <v>8.26</v>
      </c>
      <c r="X577" s="10">
        <v>8.1</v>
      </c>
      <c r="Y577" s="10">
        <v>8.67</v>
      </c>
      <c r="Z577" s="159">
        <v>8</v>
      </c>
      <c r="AA577" s="10">
        <v>8</v>
      </c>
      <c r="AB577" s="10">
        <v>8.3000000000000007</v>
      </c>
      <c r="AC577" s="10">
        <v>8.14</v>
      </c>
      <c r="AD577" s="166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>
        <v>67</v>
      </c>
    </row>
    <row r="578" spans="1:65">
      <c r="A578" s="35"/>
      <c r="B578" s="19">
        <v>1</v>
      </c>
      <c r="C578" s="8">
        <v>6</v>
      </c>
      <c r="D578" s="10">
        <v>8</v>
      </c>
      <c r="E578" s="10">
        <v>8.1999999999999993</v>
      </c>
      <c r="F578" s="10">
        <v>7.5</v>
      </c>
      <c r="G578" s="159">
        <v>7</v>
      </c>
      <c r="H578" s="10">
        <v>7.3921000000000001</v>
      </c>
      <c r="I578" s="10">
        <v>7.7000000000000011</v>
      </c>
      <c r="J578" s="10">
        <v>8.7100000000000009</v>
      </c>
      <c r="K578" s="10">
        <v>7.64</v>
      </c>
      <c r="L578" s="10">
        <v>8.67</v>
      </c>
      <c r="M578" s="10">
        <v>8.36</v>
      </c>
      <c r="N578" s="159">
        <v>9.6192080237751174</v>
      </c>
      <c r="O578" s="10">
        <v>7.8126800000000012</v>
      </c>
      <c r="P578" s="10">
        <v>8.34</v>
      </c>
      <c r="Q578" s="10">
        <v>8.01</v>
      </c>
      <c r="R578" s="10">
        <v>7.74</v>
      </c>
      <c r="S578" s="10">
        <v>7.7000000000000011</v>
      </c>
      <c r="T578" s="10">
        <v>8.3000000000000007</v>
      </c>
      <c r="U578" s="10">
        <v>8.3000000000000007</v>
      </c>
      <c r="V578" s="10">
        <v>8.1</v>
      </c>
      <c r="W578" s="160">
        <v>8.9</v>
      </c>
      <c r="X578" s="10">
        <v>7.8</v>
      </c>
      <c r="Y578" s="10">
        <v>8.31</v>
      </c>
      <c r="Z578" s="159">
        <v>8</v>
      </c>
      <c r="AA578" s="10">
        <v>8.1</v>
      </c>
      <c r="AB578" s="10">
        <v>8.1999999999999993</v>
      </c>
      <c r="AC578" s="10">
        <v>8.2100000000000009</v>
      </c>
      <c r="AD578" s="166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2"/>
    </row>
    <row r="579" spans="1:65">
      <c r="A579" s="35"/>
      <c r="B579" s="20" t="s">
        <v>285</v>
      </c>
      <c r="C579" s="12"/>
      <c r="D579" s="26">
        <v>8.1666666666666661</v>
      </c>
      <c r="E579" s="26">
        <v>8.0166666666666675</v>
      </c>
      <c r="F579" s="26">
        <v>7.25</v>
      </c>
      <c r="G579" s="26">
        <v>7</v>
      </c>
      <c r="H579" s="26">
        <v>7.4969833333333327</v>
      </c>
      <c r="I579" s="26">
        <v>7.5500000000000007</v>
      </c>
      <c r="J579" s="26">
        <v>8.8983333333333334</v>
      </c>
      <c r="K579" s="26">
        <v>7.8266666666666671</v>
      </c>
      <c r="L579" s="26">
        <v>8.6783333333333328</v>
      </c>
      <c r="M579" s="26">
        <v>8.3566666666666674</v>
      </c>
      <c r="N579" s="26">
        <v>9.8404825099437563</v>
      </c>
      <c r="O579" s="26">
        <v>7.8116183333333327</v>
      </c>
      <c r="P579" s="26">
        <v>8.1600000000000019</v>
      </c>
      <c r="Q579" s="26">
        <v>7.9416666666666664</v>
      </c>
      <c r="R579" s="26">
        <v>7.913333333333334</v>
      </c>
      <c r="S579" s="26">
        <v>7.661666666666668</v>
      </c>
      <c r="T579" s="26">
        <v>8.4016666666666655</v>
      </c>
      <c r="U579" s="26">
        <v>8.2833333333333332</v>
      </c>
      <c r="V579" s="26">
        <v>8.17</v>
      </c>
      <c r="W579" s="26">
        <v>8.1716666666666651</v>
      </c>
      <c r="X579" s="26">
        <v>7.8666666666666663</v>
      </c>
      <c r="Y579" s="26">
        <v>8.5183333333333344</v>
      </c>
      <c r="Z579" s="26">
        <v>8.5</v>
      </c>
      <c r="AA579" s="26">
        <v>7.9833333333333343</v>
      </c>
      <c r="AB579" s="26">
        <v>7.9000000000000012</v>
      </c>
      <c r="AC579" s="26">
        <v>8.1449999999999996</v>
      </c>
      <c r="AD579" s="166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2"/>
    </row>
    <row r="580" spans="1:65">
      <c r="A580" s="35"/>
      <c r="B580" s="3" t="s">
        <v>286</v>
      </c>
      <c r="C580" s="33"/>
      <c r="D580" s="11">
        <v>8.1499999999999986</v>
      </c>
      <c r="E580" s="11">
        <v>7.95</v>
      </c>
      <c r="F580" s="11">
        <v>7.25</v>
      </c>
      <c r="G580" s="11">
        <v>7</v>
      </c>
      <c r="H580" s="11">
        <v>7.4483999999999995</v>
      </c>
      <c r="I580" s="11">
        <v>7.6</v>
      </c>
      <c r="J580" s="11">
        <v>8.91</v>
      </c>
      <c r="K580" s="11">
        <v>7.92</v>
      </c>
      <c r="L580" s="11">
        <v>8.6449999999999996</v>
      </c>
      <c r="M580" s="11">
        <v>8.36</v>
      </c>
      <c r="N580" s="11">
        <v>9.8634330197518274</v>
      </c>
      <c r="O580" s="11">
        <v>7.8309950000000006</v>
      </c>
      <c r="P580" s="11">
        <v>8.16</v>
      </c>
      <c r="Q580" s="11">
        <v>8</v>
      </c>
      <c r="R580" s="11">
        <v>7.74</v>
      </c>
      <c r="S580" s="11">
        <v>7.705000000000001</v>
      </c>
      <c r="T580" s="11">
        <v>8.3800000000000008</v>
      </c>
      <c r="U580" s="11">
        <v>8.3000000000000007</v>
      </c>
      <c r="V580" s="11">
        <v>8.2199999999999989</v>
      </c>
      <c r="W580" s="11">
        <v>8.0649999999999995</v>
      </c>
      <c r="X580" s="11">
        <v>7.75</v>
      </c>
      <c r="Y580" s="11">
        <v>8.58</v>
      </c>
      <c r="Z580" s="11">
        <v>8.5</v>
      </c>
      <c r="AA580" s="11">
        <v>8</v>
      </c>
      <c r="AB580" s="11">
        <v>8.3500000000000014</v>
      </c>
      <c r="AC580" s="11">
        <v>8.129999999999999</v>
      </c>
      <c r="AD580" s="166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2"/>
    </row>
    <row r="581" spans="1:65">
      <c r="A581" s="35"/>
      <c r="B581" s="3" t="s">
        <v>287</v>
      </c>
      <c r="C581" s="33"/>
      <c r="D581" s="27">
        <v>0.16329931618554541</v>
      </c>
      <c r="E581" s="27">
        <v>0.19407902170679517</v>
      </c>
      <c r="F581" s="27">
        <v>0.27386127875258304</v>
      </c>
      <c r="G581" s="27">
        <v>0</v>
      </c>
      <c r="H581" s="27">
        <v>0.26365247138357478</v>
      </c>
      <c r="I581" s="27">
        <v>0.16431676725155017</v>
      </c>
      <c r="J581" s="27">
        <v>0.18192489292745681</v>
      </c>
      <c r="K581" s="27">
        <v>0.35539649219803315</v>
      </c>
      <c r="L581" s="27">
        <v>0.11805366011550328</v>
      </c>
      <c r="M581" s="27">
        <v>3.1411250638372627E-2</v>
      </c>
      <c r="N581" s="27">
        <v>0.12132452590671279</v>
      </c>
      <c r="O581" s="27">
        <v>0.12779178117808102</v>
      </c>
      <c r="P581" s="27">
        <v>0.27899820787954915</v>
      </c>
      <c r="Q581" s="27">
        <v>0.14565942010960578</v>
      </c>
      <c r="R581" s="27">
        <v>0.31866387725417944</v>
      </c>
      <c r="S581" s="27">
        <v>0.14607075910895628</v>
      </c>
      <c r="T581" s="27">
        <v>0.1511842143435177</v>
      </c>
      <c r="U581" s="27">
        <v>0.11690451944500162</v>
      </c>
      <c r="V581" s="27">
        <v>0.26525459468216528</v>
      </c>
      <c r="W581" s="27">
        <v>0.38587130842635448</v>
      </c>
      <c r="X581" s="27">
        <v>0.32041639575194447</v>
      </c>
      <c r="Y581" s="27">
        <v>0.5424542991503214</v>
      </c>
      <c r="Z581" s="27">
        <v>0.54772255750516607</v>
      </c>
      <c r="AA581" s="27">
        <v>0.14719601443879693</v>
      </c>
      <c r="AB581" s="27">
        <v>1.2361229712289898</v>
      </c>
      <c r="AC581" s="27">
        <v>4.1833001326704242E-2</v>
      </c>
      <c r="AD581" s="233"/>
      <c r="AE581" s="234"/>
      <c r="AF581" s="234"/>
      <c r="AG581" s="234"/>
      <c r="AH581" s="234"/>
      <c r="AI581" s="234"/>
      <c r="AJ581" s="234"/>
      <c r="AK581" s="234"/>
      <c r="AL581" s="234"/>
      <c r="AM581" s="234"/>
      <c r="AN581" s="234"/>
      <c r="AO581" s="234"/>
      <c r="AP581" s="234"/>
      <c r="AQ581" s="234"/>
      <c r="AR581" s="234"/>
      <c r="AS581" s="234"/>
      <c r="AT581" s="234"/>
      <c r="AU581" s="234"/>
      <c r="AV581" s="234"/>
      <c r="AW581" s="234"/>
      <c r="AX581" s="234"/>
      <c r="AY581" s="234"/>
      <c r="AZ581" s="234"/>
      <c r="BA581" s="234"/>
      <c r="BB581" s="234"/>
      <c r="BC581" s="234"/>
      <c r="BD581" s="234"/>
      <c r="BE581" s="234"/>
      <c r="BF581" s="234"/>
      <c r="BG581" s="234"/>
      <c r="BH581" s="234"/>
      <c r="BI581" s="234"/>
      <c r="BJ581" s="234"/>
      <c r="BK581" s="234"/>
      <c r="BL581" s="234"/>
      <c r="BM581" s="63"/>
    </row>
    <row r="582" spans="1:65">
      <c r="A582" s="35"/>
      <c r="B582" s="3" t="s">
        <v>86</v>
      </c>
      <c r="C582" s="33"/>
      <c r="D582" s="13">
        <v>1.9995834634964745E-2</v>
      </c>
      <c r="E582" s="13">
        <v>2.4209441377147003E-2</v>
      </c>
      <c r="F582" s="13">
        <v>3.77739694831149E-2</v>
      </c>
      <c r="G582" s="13">
        <v>0</v>
      </c>
      <c r="H582" s="13">
        <v>3.5167808125078061E-2</v>
      </c>
      <c r="I582" s="13">
        <v>2.1763810231993398E-2</v>
      </c>
      <c r="J582" s="13">
        <v>2.0444827824775066E-2</v>
      </c>
      <c r="K582" s="13">
        <v>4.5408410417125185E-2</v>
      </c>
      <c r="L582" s="13">
        <v>1.3603264080910692E-2</v>
      </c>
      <c r="M582" s="13">
        <v>3.7588253655810879E-3</v>
      </c>
      <c r="N582" s="13">
        <v>1.2329123677026507E-2</v>
      </c>
      <c r="O582" s="13">
        <v>1.6359194180388274E-2</v>
      </c>
      <c r="P582" s="13">
        <v>3.4190956847983955E-2</v>
      </c>
      <c r="Q582" s="13">
        <v>1.8341165176445639E-2</v>
      </c>
      <c r="R582" s="13">
        <v>4.0269234699348705E-2</v>
      </c>
      <c r="S582" s="13">
        <v>1.9065141497797207E-2</v>
      </c>
      <c r="T582" s="13">
        <v>1.7994550407877532E-2</v>
      </c>
      <c r="U582" s="13">
        <v>1.4113221663380478E-2</v>
      </c>
      <c r="V582" s="13">
        <v>3.24669026538758E-2</v>
      </c>
      <c r="W582" s="13">
        <v>4.7220637376262031E-2</v>
      </c>
      <c r="X582" s="13">
        <v>4.0730897765077691E-2</v>
      </c>
      <c r="Y582" s="13">
        <v>6.3680802091604927E-2</v>
      </c>
      <c r="Z582" s="13">
        <v>6.4437947941784243E-2</v>
      </c>
      <c r="AA582" s="13">
        <v>1.8437914125945334E-2</v>
      </c>
      <c r="AB582" s="13">
        <v>0.15647126218088478</v>
      </c>
      <c r="AC582" s="13">
        <v>5.1360345398040819E-3</v>
      </c>
      <c r="AD582" s="166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2"/>
    </row>
    <row r="583" spans="1:65">
      <c r="A583" s="35"/>
      <c r="B583" s="3" t="s">
        <v>288</v>
      </c>
      <c r="C583" s="33"/>
      <c r="D583" s="13">
        <v>1.1826237634744885E-2</v>
      </c>
      <c r="E583" s="13">
        <v>-6.7583259136481111E-3</v>
      </c>
      <c r="F583" s="13">
        <v>-0.10174609516099165</v>
      </c>
      <c r="G583" s="13">
        <v>-0.13272036774164708</v>
      </c>
      <c r="H583" s="13">
        <v>-7.1145578802809473E-2</v>
      </c>
      <c r="I583" s="13">
        <v>-6.4576968064204987E-2</v>
      </c>
      <c r="J583" s="13">
        <v>0.10247760872079659</v>
      </c>
      <c r="K583" s="13">
        <v>-3.0298773074946328E-2</v>
      </c>
      <c r="L583" s="13">
        <v>7.5220248849819704E-2</v>
      </c>
      <c r="M583" s="13">
        <v>3.5366684796043213E-2</v>
      </c>
      <c r="N583" s="13">
        <v>0.21920715035268201</v>
      </c>
      <c r="O583" s="13">
        <v>-3.2163217789151433E-2</v>
      </c>
      <c r="P583" s="13">
        <v>1.100025703259444E-2</v>
      </c>
      <c r="Q583" s="13">
        <v>-1.6050607687844942E-2</v>
      </c>
      <c r="R583" s="13">
        <v>-1.9561025246985775E-2</v>
      </c>
      <c r="S583" s="13">
        <v>-5.0741792978178824E-2</v>
      </c>
      <c r="T583" s="13">
        <v>4.0942053860560934E-2</v>
      </c>
      <c r="U583" s="13">
        <v>2.6280898172384326E-2</v>
      </c>
      <c r="V583" s="13">
        <v>1.2239227935820329E-2</v>
      </c>
      <c r="W583" s="13">
        <v>1.244572308635794E-2</v>
      </c>
      <c r="X583" s="13">
        <v>-2.5342889462041551E-2</v>
      </c>
      <c r="Y583" s="13">
        <v>5.5396714398200597E-2</v>
      </c>
      <c r="Z583" s="13">
        <v>5.3125267742285542E-2</v>
      </c>
      <c r="AA583" s="13">
        <v>-1.0888228924402221E-2</v>
      </c>
      <c r="AB583" s="13">
        <v>-2.121298645128733E-2</v>
      </c>
      <c r="AC583" s="13">
        <v>9.14180067775483E-3</v>
      </c>
      <c r="AD583" s="166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62"/>
    </row>
    <row r="584" spans="1:65">
      <c r="A584" s="35"/>
      <c r="B584" s="53" t="s">
        <v>289</v>
      </c>
      <c r="C584" s="54"/>
      <c r="D584" s="52">
        <v>0.25</v>
      </c>
      <c r="E584" s="52">
        <v>0.18</v>
      </c>
      <c r="F584" s="52">
        <v>2.39</v>
      </c>
      <c r="G584" s="52" t="s">
        <v>290</v>
      </c>
      <c r="H584" s="52">
        <v>1.68</v>
      </c>
      <c r="I584" s="52">
        <v>1.53</v>
      </c>
      <c r="J584" s="52">
        <v>2.35</v>
      </c>
      <c r="K584" s="52">
        <v>0.73</v>
      </c>
      <c r="L584" s="52">
        <v>1.72</v>
      </c>
      <c r="M584" s="52">
        <v>0.79</v>
      </c>
      <c r="N584" s="52">
        <v>5.07</v>
      </c>
      <c r="O584" s="52">
        <v>0.78</v>
      </c>
      <c r="P584" s="52">
        <v>0.23</v>
      </c>
      <c r="Q584" s="52">
        <v>0.4</v>
      </c>
      <c r="R584" s="52">
        <v>0.48</v>
      </c>
      <c r="S584" s="52">
        <v>1.21</v>
      </c>
      <c r="T584" s="52">
        <v>0.92</v>
      </c>
      <c r="U584" s="52">
        <v>0.57999999999999996</v>
      </c>
      <c r="V584" s="52">
        <v>0.26</v>
      </c>
      <c r="W584" s="52">
        <v>0.26</v>
      </c>
      <c r="X584" s="52">
        <v>0.62</v>
      </c>
      <c r="Y584" s="52">
        <v>1.26</v>
      </c>
      <c r="Z584" s="52" t="s">
        <v>290</v>
      </c>
      <c r="AA584" s="52">
        <v>0.28000000000000003</v>
      </c>
      <c r="AB584" s="52">
        <v>0.52</v>
      </c>
      <c r="AC584" s="52">
        <v>0.18</v>
      </c>
      <c r="AD584" s="166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62"/>
    </row>
    <row r="585" spans="1:65">
      <c r="B585" s="36" t="s">
        <v>352</v>
      </c>
      <c r="C585" s="20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BM585" s="62"/>
    </row>
    <row r="586" spans="1:65">
      <c r="BM586" s="62"/>
    </row>
    <row r="587" spans="1:65" ht="15">
      <c r="B587" s="37" t="s">
        <v>669</v>
      </c>
      <c r="BM587" s="32" t="s">
        <v>66</v>
      </c>
    </row>
    <row r="588" spans="1:65" ht="15">
      <c r="A588" s="28" t="s">
        <v>57</v>
      </c>
      <c r="B588" s="18" t="s">
        <v>115</v>
      </c>
      <c r="C588" s="15" t="s">
        <v>116</v>
      </c>
      <c r="D588" s="16" t="s">
        <v>243</v>
      </c>
      <c r="E588" s="17" t="s">
        <v>243</v>
      </c>
      <c r="F588" s="17" t="s">
        <v>243</v>
      </c>
      <c r="G588" s="17" t="s">
        <v>243</v>
      </c>
      <c r="H588" s="17" t="s">
        <v>243</v>
      </c>
      <c r="I588" s="17" t="s">
        <v>243</v>
      </c>
      <c r="J588" s="17" t="s">
        <v>243</v>
      </c>
      <c r="K588" s="17" t="s">
        <v>243</v>
      </c>
      <c r="L588" s="17" t="s">
        <v>243</v>
      </c>
      <c r="M588" s="17" t="s">
        <v>243</v>
      </c>
      <c r="N588" s="17" t="s">
        <v>243</v>
      </c>
      <c r="O588" s="17" t="s">
        <v>243</v>
      </c>
      <c r="P588" s="17" t="s">
        <v>243</v>
      </c>
      <c r="Q588" s="17" t="s">
        <v>243</v>
      </c>
      <c r="R588" s="17" t="s">
        <v>243</v>
      </c>
      <c r="S588" s="17" t="s">
        <v>243</v>
      </c>
      <c r="T588" s="17" t="s">
        <v>243</v>
      </c>
      <c r="U588" s="17" t="s">
        <v>243</v>
      </c>
      <c r="V588" s="17" t="s">
        <v>243</v>
      </c>
      <c r="W588" s="17" t="s">
        <v>243</v>
      </c>
      <c r="X588" s="17" t="s">
        <v>243</v>
      </c>
      <c r="Y588" s="17" t="s">
        <v>243</v>
      </c>
      <c r="Z588" s="17" t="s">
        <v>243</v>
      </c>
      <c r="AA588" s="17" t="s">
        <v>243</v>
      </c>
      <c r="AB588" s="17" t="s">
        <v>243</v>
      </c>
      <c r="AC588" s="16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2">
        <v>1</v>
      </c>
    </row>
    <row r="589" spans="1:65">
      <c r="A589" s="35"/>
      <c r="B589" s="19" t="s">
        <v>244</v>
      </c>
      <c r="C589" s="8" t="s">
        <v>244</v>
      </c>
      <c r="D589" s="164" t="s">
        <v>246</v>
      </c>
      <c r="E589" s="165" t="s">
        <v>248</v>
      </c>
      <c r="F589" s="165" t="s">
        <v>249</v>
      </c>
      <c r="G589" s="165" t="s">
        <v>250</v>
      </c>
      <c r="H589" s="165" t="s">
        <v>251</v>
      </c>
      <c r="I589" s="165" t="s">
        <v>254</v>
      </c>
      <c r="J589" s="165" t="s">
        <v>257</v>
      </c>
      <c r="K589" s="165" t="s">
        <v>258</v>
      </c>
      <c r="L589" s="165" t="s">
        <v>259</v>
      </c>
      <c r="M589" s="165" t="s">
        <v>260</v>
      </c>
      <c r="N589" s="165" t="s">
        <v>307</v>
      </c>
      <c r="O589" s="165" t="s">
        <v>263</v>
      </c>
      <c r="P589" s="165" t="s">
        <v>265</v>
      </c>
      <c r="Q589" s="165" t="s">
        <v>266</v>
      </c>
      <c r="R589" s="165" t="s">
        <v>267</v>
      </c>
      <c r="S589" s="165" t="s">
        <v>268</v>
      </c>
      <c r="T589" s="165" t="s">
        <v>269</v>
      </c>
      <c r="U589" s="165" t="s">
        <v>270</v>
      </c>
      <c r="V589" s="165" t="s">
        <v>271</v>
      </c>
      <c r="W589" s="165" t="s">
        <v>272</v>
      </c>
      <c r="X589" s="165" t="s">
        <v>273</v>
      </c>
      <c r="Y589" s="165" t="s">
        <v>274</v>
      </c>
      <c r="Z589" s="165" t="s">
        <v>275</v>
      </c>
      <c r="AA589" s="165" t="s">
        <v>276</v>
      </c>
      <c r="AB589" s="165" t="s">
        <v>277</v>
      </c>
      <c r="AC589" s="16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2" t="s">
        <v>1</v>
      </c>
    </row>
    <row r="590" spans="1:65">
      <c r="A590" s="35"/>
      <c r="B590" s="19"/>
      <c r="C590" s="8"/>
      <c r="D590" s="9" t="s">
        <v>118</v>
      </c>
      <c r="E590" s="10" t="s">
        <v>118</v>
      </c>
      <c r="F590" s="10" t="s">
        <v>118</v>
      </c>
      <c r="G590" s="10" t="s">
        <v>338</v>
      </c>
      <c r="H590" s="10" t="s">
        <v>118</v>
      </c>
      <c r="I590" s="10" t="s">
        <v>337</v>
      </c>
      <c r="J590" s="10" t="s">
        <v>337</v>
      </c>
      <c r="K590" s="10" t="s">
        <v>338</v>
      </c>
      <c r="L590" s="10" t="s">
        <v>337</v>
      </c>
      <c r="M590" s="10" t="s">
        <v>118</v>
      </c>
      <c r="N590" s="10" t="s">
        <v>338</v>
      </c>
      <c r="O590" s="10" t="s">
        <v>337</v>
      </c>
      <c r="P590" s="10" t="s">
        <v>337</v>
      </c>
      <c r="Q590" s="10" t="s">
        <v>337</v>
      </c>
      <c r="R590" s="10" t="s">
        <v>337</v>
      </c>
      <c r="S590" s="10" t="s">
        <v>118</v>
      </c>
      <c r="T590" s="10" t="s">
        <v>118</v>
      </c>
      <c r="U590" s="10" t="s">
        <v>338</v>
      </c>
      <c r="V590" s="10" t="s">
        <v>338</v>
      </c>
      <c r="W590" s="10" t="s">
        <v>338</v>
      </c>
      <c r="X590" s="10" t="s">
        <v>337</v>
      </c>
      <c r="Y590" s="10" t="s">
        <v>338</v>
      </c>
      <c r="Z590" s="10" t="s">
        <v>118</v>
      </c>
      <c r="AA590" s="10" t="s">
        <v>338</v>
      </c>
      <c r="AB590" s="10" t="s">
        <v>338</v>
      </c>
      <c r="AC590" s="16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3</v>
      </c>
    </row>
    <row r="591" spans="1:65">
      <c r="A591" s="35"/>
      <c r="B591" s="19"/>
      <c r="C591" s="8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16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>
        <v>3</v>
      </c>
    </row>
    <row r="592" spans="1:65">
      <c r="A592" s="35"/>
      <c r="B592" s="18">
        <v>1</v>
      </c>
      <c r="C592" s="14">
        <v>1</v>
      </c>
      <c r="D592" s="254">
        <v>0.39050000000000001</v>
      </c>
      <c r="E592" s="254">
        <v>0.36199999999999999</v>
      </c>
      <c r="F592" s="270">
        <v>0.39</v>
      </c>
      <c r="G592" s="254">
        <v>0.38</v>
      </c>
      <c r="H592" s="270">
        <v>0.36</v>
      </c>
      <c r="I592" s="262">
        <v>0.43359999999999999</v>
      </c>
      <c r="J592" s="270">
        <v>0.39</v>
      </c>
      <c r="K592" s="254">
        <v>0.35</v>
      </c>
      <c r="L592" s="254">
        <v>0.34100000000000003</v>
      </c>
      <c r="M592" s="254">
        <v>0.36</v>
      </c>
      <c r="N592" s="254">
        <v>0.34476424999999999</v>
      </c>
      <c r="O592" s="254">
        <v>0.37</v>
      </c>
      <c r="P592" s="254">
        <v>0.36</v>
      </c>
      <c r="Q592" s="254">
        <v>0.35</v>
      </c>
      <c r="R592" s="254">
        <v>0.35</v>
      </c>
      <c r="S592" s="254">
        <v>0.37</v>
      </c>
      <c r="T592" s="254">
        <v>0.35549999999999998</v>
      </c>
      <c r="U592" s="254">
        <v>0.40400000000000003</v>
      </c>
      <c r="V592" s="254">
        <v>0.34</v>
      </c>
      <c r="W592" s="254">
        <v>0.4</v>
      </c>
      <c r="X592" s="254">
        <v>0.35049999999999998</v>
      </c>
      <c r="Y592" s="254">
        <v>0.4</v>
      </c>
      <c r="Z592" s="254">
        <v>0.38400000000000001</v>
      </c>
      <c r="AA592" s="273">
        <v>0.37669999999999998</v>
      </c>
      <c r="AB592" s="262">
        <v>0.51</v>
      </c>
      <c r="AC592" s="233"/>
      <c r="AD592" s="234"/>
      <c r="AE592" s="234"/>
      <c r="AF592" s="234"/>
      <c r="AG592" s="234"/>
      <c r="AH592" s="234"/>
      <c r="AI592" s="234"/>
      <c r="AJ592" s="234"/>
      <c r="AK592" s="234"/>
      <c r="AL592" s="234"/>
      <c r="AM592" s="234"/>
      <c r="AN592" s="234"/>
      <c r="AO592" s="234"/>
      <c r="AP592" s="234"/>
      <c r="AQ592" s="234"/>
      <c r="AR592" s="234"/>
      <c r="AS592" s="234"/>
      <c r="AT592" s="234"/>
      <c r="AU592" s="234"/>
      <c r="AV592" s="234"/>
      <c r="AW592" s="234"/>
      <c r="AX592" s="234"/>
      <c r="AY592" s="234"/>
      <c r="AZ592" s="234"/>
      <c r="BA592" s="234"/>
      <c r="BB592" s="234"/>
      <c r="BC592" s="234"/>
      <c r="BD592" s="234"/>
      <c r="BE592" s="234"/>
      <c r="BF592" s="234"/>
      <c r="BG592" s="234"/>
      <c r="BH592" s="234"/>
      <c r="BI592" s="234"/>
      <c r="BJ592" s="234"/>
      <c r="BK592" s="234"/>
      <c r="BL592" s="234"/>
      <c r="BM592" s="255">
        <v>1</v>
      </c>
    </row>
    <row r="593" spans="1:65">
      <c r="A593" s="35"/>
      <c r="B593" s="19">
        <v>1</v>
      </c>
      <c r="C593" s="8">
        <v>2</v>
      </c>
      <c r="D593" s="256">
        <v>0.38739999999999997</v>
      </c>
      <c r="E593" s="256">
        <v>0.35099999999999998</v>
      </c>
      <c r="F593" s="271">
        <v>0.39</v>
      </c>
      <c r="G593" s="256">
        <v>0.38</v>
      </c>
      <c r="H593" s="271">
        <v>0.36</v>
      </c>
      <c r="I593" s="263">
        <v>0.43920000000000003</v>
      </c>
      <c r="J593" s="271">
        <v>0.39</v>
      </c>
      <c r="K593" s="256">
        <v>0.35</v>
      </c>
      <c r="L593" s="256">
        <v>0.34100000000000003</v>
      </c>
      <c r="M593" s="256">
        <v>0.37</v>
      </c>
      <c r="N593" s="256">
        <v>0.33536325</v>
      </c>
      <c r="O593" s="256">
        <v>0.37</v>
      </c>
      <c r="P593" s="256">
        <v>0.36</v>
      </c>
      <c r="Q593" s="256">
        <v>0.37</v>
      </c>
      <c r="R593" s="256">
        <v>0.34</v>
      </c>
      <c r="S593" s="256">
        <v>0.37</v>
      </c>
      <c r="T593" s="256">
        <v>0.35870000000000002</v>
      </c>
      <c r="U593" s="256">
        <v>0.38700000000000001</v>
      </c>
      <c r="V593" s="256">
        <v>0.37</v>
      </c>
      <c r="W593" s="256">
        <v>0.4</v>
      </c>
      <c r="X593" s="256">
        <v>0.3574</v>
      </c>
      <c r="Y593" s="256">
        <v>0.4</v>
      </c>
      <c r="Z593" s="256">
        <v>0.379</v>
      </c>
      <c r="AA593" s="263">
        <v>0.45469999999999999</v>
      </c>
      <c r="AB593" s="263">
        <v>0.5</v>
      </c>
      <c r="AC593" s="233"/>
      <c r="AD593" s="234"/>
      <c r="AE593" s="234"/>
      <c r="AF593" s="234"/>
      <c r="AG593" s="234"/>
      <c r="AH593" s="234"/>
      <c r="AI593" s="234"/>
      <c r="AJ593" s="234"/>
      <c r="AK593" s="234"/>
      <c r="AL593" s="234"/>
      <c r="AM593" s="234"/>
      <c r="AN593" s="234"/>
      <c r="AO593" s="234"/>
      <c r="AP593" s="234"/>
      <c r="AQ593" s="234"/>
      <c r="AR593" s="234"/>
      <c r="AS593" s="234"/>
      <c r="AT593" s="234"/>
      <c r="AU593" s="234"/>
      <c r="AV593" s="234"/>
      <c r="AW593" s="234"/>
      <c r="AX593" s="234"/>
      <c r="AY593" s="234"/>
      <c r="AZ593" s="234"/>
      <c r="BA593" s="234"/>
      <c r="BB593" s="234"/>
      <c r="BC593" s="234"/>
      <c r="BD593" s="234"/>
      <c r="BE593" s="234"/>
      <c r="BF593" s="234"/>
      <c r="BG593" s="234"/>
      <c r="BH593" s="234"/>
      <c r="BI593" s="234"/>
      <c r="BJ593" s="234"/>
      <c r="BK593" s="234"/>
      <c r="BL593" s="234"/>
      <c r="BM593" s="255" t="e">
        <v>#N/A</v>
      </c>
    </row>
    <row r="594" spans="1:65">
      <c r="A594" s="35"/>
      <c r="B594" s="19">
        <v>1</v>
      </c>
      <c r="C594" s="8">
        <v>3</v>
      </c>
      <c r="D594" s="256">
        <v>0.38590000000000002</v>
      </c>
      <c r="E594" s="256">
        <v>0.35099999999999998</v>
      </c>
      <c r="F594" s="271">
        <v>0.39</v>
      </c>
      <c r="G594" s="256">
        <v>0.38</v>
      </c>
      <c r="H594" s="271">
        <v>0.36</v>
      </c>
      <c r="I594" s="264">
        <v>0.45279999999999998</v>
      </c>
      <c r="J594" s="271">
        <v>0.4</v>
      </c>
      <c r="K594" s="271">
        <v>0.36</v>
      </c>
      <c r="L594" s="27">
        <v>0.33400000000000002</v>
      </c>
      <c r="M594" s="27">
        <v>0.36</v>
      </c>
      <c r="N594" s="27">
        <v>0.34340424999999997</v>
      </c>
      <c r="O594" s="27">
        <v>0.37</v>
      </c>
      <c r="P594" s="27">
        <v>0.36</v>
      </c>
      <c r="Q594" s="27">
        <v>0.35</v>
      </c>
      <c r="R594" s="27">
        <v>0.34</v>
      </c>
      <c r="S594" s="27">
        <v>0.37</v>
      </c>
      <c r="T594" s="27">
        <v>0.36199999999999999</v>
      </c>
      <c r="U594" s="27">
        <v>0.39900000000000002</v>
      </c>
      <c r="V594" s="27">
        <v>0.37</v>
      </c>
      <c r="W594" s="27">
        <v>0.4</v>
      </c>
      <c r="X594" s="27">
        <v>0.3604</v>
      </c>
      <c r="Y594" s="27">
        <v>0.37</v>
      </c>
      <c r="Z594" s="27">
        <v>0.37</v>
      </c>
      <c r="AA594" s="274">
        <v>0.46239999999999998</v>
      </c>
      <c r="AB594" s="274">
        <v>0.49</v>
      </c>
      <c r="AC594" s="233"/>
      <c r="AD594" s="234"/>
      <c r="AE594" s="234"/>
      <c r="AF594" s="234"/>
      <c r="AG594" s="234"/>
      <c r="AH594" s="234"/>
      <c r="AI594" s="234"/>
      <c r="AJ594" s="234"/>
      <c r="AK594" s="234"/>
      <c r="AL594" s="234"/>
      <c r="AM594" s="234"/>
      <c r="AN594" s="234"/>
      <c r="AO594" s="234"/>
      <c r="AP594" s="234"/>
      <c r="AQ594" s="234"/>
      <c r="AR594" s="234"/>
      <c r="AS594" s="234"/>
      <c r="AT594" s="234"/>
      <c r="AU594" s="234"/>
      <c r="AV594" s="234"/>
      <c r="AW594" s="234"/>
      <c r="AX594" s="234"/>
      <c r="AY594" s="234"/>
      <c r="AZ594" s="234"/>
      <c r="BA594" s="234"/>
      <c r="BB594" s="234"/>
      <c r="BC594" s="234"/>
      <c r="BD594" s="234"/>
      <c r="BE594" s="234"/>
      <c r="BF594" s="234"/>
      <c r="BG594" s="234"/>
      <c r="BH594" s="234"/>
      <c r="BI594" s="234"/>
      <c r="BJ594" s="234"/>
      <c r="BK594" s="234"/>
      <c r="BL594" s="234"/>
      <c r="BM594" s="255">
        <v>16</v>
      </c>
    </row>
    <row r="595" spans="1:65">
      <c r="A595" s="35"/>
      <c r="B595" s="19">
        <v>1</v>
      </c>
      <c r="C595" s="8">
        <v>4</v>
      </c>
      <c r="D595" s="256">
        <v>0.39240000000000003</v>
      </c>
      <c r="E595" s="256">
        <v>0.37</v>
      </c>
      <c r="F595" s="271">
        <v>0.38</v>
      </c>
      <c r="G595" s="256">
        <v>0.38</v>
      </c>
      <c r="H595" s="271">
        <v>0.37</v>
      </c>
      <c r="I595" s="263">
        <v>0.43730000000000002</v>
      </c>
      <c r="J595" s="271">
        <v>0.39</v>
      </c>
      <c r="K595" s="271">
        <v>0.35</v>
      </c>
      <c r="L595" s="27">
        <v>0.33400000000000002</v>
      </c>
      <c r="M595" s="27">
        <v>0.36</v>
      </c>
      <c r="N595" s="27">
        <v>0.34170849999999997</v>
      </c>
      <c r="O595" s="27">
        <v>0.37</v>
      </c>
      <c r="P595" s="27">
        <v>0.35</v>
      </c>
      <c r="Q595" s="27">
        <v>0.34</v>
      </c>
      <c r="R595" s="27">
        <v>0.35</v>
      </c>
      <c r="S595" s="27">
        <v>0.38</v>
      </c>
      <c r="T595" s="27">
        <v>0.34190000000000004</v>
      </c>
      <c r="U595" s="27">
        <v>0.39500000000000002</v>
      </c>
      <c r="V595" s="27">
        <v>0.37</v>
      </c>
      <c r="W595" s="27">
        <v>0.39</v>
      </c>
      <c r="X595" s="27">
        <v>0.3831</v>
      </c>
      <c r="Y595" s="27">
        <v>0.39</v>
      </c>
      <c r="Z595" s="27">
        <v>0.36699999999999999</v>
      </c>
      <c r="AA595" s="274">
        <v>0.46560000000000001</v>
      </c>
      <c r="AB595" s="274">
        <v>0.46999999999999992</v>
      </c>
      <c r="AC595" s="233"/>
      <c r="AD595" s="234"/>
      <c r="AE595" s="234"/>
      <c r="AF595" s="234"/>
      <c r="AG595" s="234"/>
      <c r="AH595" s="234"/>
      <c r="AI595" s="234"/>
      <c r="AJ595" s="234"/>
      <c r="AK595" s="234"/>
      <c r="AL595" s="234"/>
      <c r="AM595" s="234"/>
      <c r="AN595" s="234"/>
      <c r="AO595" s="234"/>
      <c r="AP595" s="234"/>
      <c r="AQ595" s="234"/>
      <c r="AR595" s="234"/>
      <c r="AS595" s="234"/>
      <c r="AT595" s="234"/>
      <c r="AU595" s="234"/>
      <c r="AV595" s="234"/>
      <c r="AW595" s="234"/>
      <c r="AX595" s="234"/>
      <c r="AY595" s="234"/>
      <c r="AZ595" s="234"/>
      <c r="BA595" s="234"/>
      <c r="BB595" s="234"/>
      <c r="BC595" s="234"/>
      <c r="BD595" s="234"/>
      <c r="BE595" s="234"/>
      <c r="BF595" s="234"/>
      <c r="BG595" s="234"/>
      <c r="BH595" s="234"/>
      <c r="BI595" s="234"/>
      <c r="BJ595" s="234"/>
      <c r="BK595" s="234"/>
      <c r="BL595" s="234"/>
      <c r="BM595" s="255">
        <v>0.36786084095967103</v>
      </c>
    </row>
    <row r="596" spans="1:65">
      <c r="A596" s="35"/>
      <c r="B596" s="19">
        <v>1</v>
      </c>
      <c r="C596" s="8">
        <v>5</v>
      </c>
      <c r="D596" s="256">
        <v>0.39039999999999997</v>
      </c>
      <c r="E596" s="256">
        <v>0.36199999999999999</v>
      </c>
      <c r="F596" s="256">
        <v>0.39</v>
      </c>
      <c r="G596" s="256">
        <v>0.38999999999999996</v>
      </c>
      <c r="H596" s="256">
        <v>0.36</v>
      </c>
      <c r="I596" s="263">
        <v>0.42849999999999999</v>
      </c>
      <c r="J596" s="256">
        <v>0.38</v>
      </c>
      <c r="K596" s="256">
        <v>0.36</v>
      </c>
      <c r="L596" s="256">
        <v>0.34100000000000003</v>
      </c>
      <c r="M596" s="256">
        <v>0.36</v>
      </c>
      <c r="N596" s="256">
        <v>0.33401599999999998</v>
      </c>
      <c r="O596" s="256">
        <v>0.36</v>
      </c>
      <c r="P596" s="256">
        <v>0.35</v>
      </c>
      <c r="Q596" s="256">
        <v>0.37</v>
      </c>
      <c r="R596" s="256">
        <v>0.35</v>
      </c>
      <c r="S596" s="256">
        <v>0.37</v>
      </c>
      <c r="T596" s="256">
        <v>0.34599999999999997</v>
      </c>
      <c r="U596" s="256">
        <v>0.372</v>
      </c>
      <c r="V596" s="256">
        <v>0.36</v>
      </c>
      <c r="W596" s="256">
        <v>0.40999999999999992</v>
      </c>
      <c r="X596" s="256">
        <v>0.36230000000000001</v>
      </c>
      <c r="Y596" s="256">
        <v>0.4</v>
      </c>
      <c r="Z596" s="256">
        <v>0.36799999999999999</v>
      </c>
      <c r="AA596" s="263">
        <v>0.46430000000000005</v>
      </c>
      <c r="AB596" s="263">
        <v>0.48</v>
      </c>
      <c r="AC596" s="233"/>
      <c r="AD596" s="234"/>
      <c r="AE596" s="234"/>
      <c r="AF596" s="234"/>
      <c r="AG596" s="234"/>
      <c r="AH596" s="234"/>
      <c r="AI596" s="234"/>
      <c r="AJ596" s="234"/>
      <c r="AK596" s="234"/>
      <c r="AL596" s="234"/>
      <c r="AM596" s="234"/>
      <c r="AN596" s="234"/>
      <c r="AO596" s="234"/>
      <c r="AP596" s="234"/>
      <c r="AQ596" s="234"/>
      <c r="AR596" s="234"/>
      <c r="AS596" s="234"/>
      <c r="AT596" s="234"/>
      <c r="AU596" s="234"/>
      <c r="AV596" s="234"/>
      <c r="AW596" s="234"/>
      <c r="AX596" s="234"/>
      <c r="AY596" s="234"/>
      <c r="AZ596" s="234"/>
      <c r="BA596" s="234"/>
      <c r="BB596" s="234"/>
      <c r="BC596" s="234"/>
      <c r="BD596" s="234"/>
      <c r="BE596" s="234"/>
      <c r="BF596" s="234"/>
      <c r="BG596" s="234"/>
      <c r="BH596" s="234"/>
      <c r="BI596" s="234"/>
      <c r="BJ596" s="234"/>
      <c r="BK596" s="234"/>
      <c r="BL596" s="234"/>
      <c r="BM596" s="255">
        <v>68</v>
      </c>
    </row>
    <row r="597" spans="1:65">
      <c r="A597" s="35"/>
      <c r="B597" s="19">
        <v>1</v>
      </c>
      <c r="C597" s="8">
        <v>6</v>
      </c>
      <c r="D597" s="256">
        <v>0.38899999999999996</v>
      </c>
      <c r="E597" s="256">
        <v>0.36299999999999999</v>
      </c>
      <c r="F597" s="256">
        <v>0.39</v>
      </c>
      <c r="G597" s="256">
        <v>0.38</v>
      </c>
      <c r="H597" s="256">
        <v>0.37</v>
      </c>
      <c r="I597" s="263">
        <v>0.43740000000000001</v>
      </c>
      <c r="J597" s="256">
        <v>0.38</v>
      </c>
      <c r="K597" s="256">
        <v>0.35</v>
      </c>
      <c r="L597" s="256">
        <v>0.31900000000000001</v>
      </c>
      <c r="M597" s="256">
        <v>0.37</v>
      </c>
      <c r="N597" s="256">
        <v>0.33348900000000004</v>
      </c>
      <c r="O597" s="256">
        <v>0.36</v>
      </c>
      <c r="P597" s="256">
        <v>0.35</v>
      </c>
      <c r="Q597" s="256">
        <v>0.35</v>
      </c>
      <c r="R597" s="256">
        <v>0.35</v>
      </c>
      <c r="S597" s="256">
        <v>0.38</v>
      </c>
      <c r="T597" s="256">
        <v>0.35959999999999998</v>
      </c>
      <c r="U597" s="256">
        <v>0.373</v>
      </c>
      <c r="V597" s="256">
        <v>0.40999999999999992</v>
      </c>
      <c r="W597" s="256">
        <v>0.39</v>
      </c>
      <c r="X597" s="256">
        <v>0.34550000000000003</v>
      </c>
      <c r="Y597" s="256">
        <v>0.38</v>
      </c>
      <c r="Z597" s="256">
        <v>0.379</v>
      </c>
      <c r="AA597" s="263">
        <v>0.43470000000000003</v>
      </c>
      <c r="AB597" s="263">
        <v>0.5</v>
      </c>
      <c r="AC597" s="233"/>
      <c r="AD597" s="234"/>
      <c r="AE597" s="234"/>
      <c r="AF597" s="234"/>
      <c r="AG597" s="234"/>
      <c r="AH597" s="234"/>
      <c r="AI597" s="234"/>
      <c r="AJ597" s="234"/>
      <c r="AK597" s="234"/>
      <c r="AL597" s="234"/>
      <c r="AM597" s="234"/>
      <c r="AN597" s="234"/>
      <c r="AO597" s="234"/>
      <c r="AP597" s="234"/>
      <c r="AQ597" s="234"/>
      <c r="AR597" s="234"/>
      <c r="AS597" s="234"/>
      <c r="AT597" s="234"/>
      <c r="AU597" s="234"/>
      <c r="AV597" s="234"/>
      <c r="AW597" s="234"/>
      <c r="AX597" s="234"/>
      <c r="AY597" s="234"/>
      <c r="AZ597" s="234"/>
      <c r="BA597" s="234"/>
      <c r="BB597" s="234"/>
      <c r="BC597" s="234"/>
      <c r="BD597" s="234"/>
      <c r="BE597" s="234"/>
      <c r="BF597" s="234"/>
      <c r="BG597" s="234"/>
      <c r="BH597" s="234"/>
      <c r="BI597" s="234"/>
      <c r="BJ597" s="234"/>
      <c r="BK597" s="234"/>
      <c r="BL597" s="234"/>
      <c r="BM597" s="63"/>
    </row>
    <row r="598" spans="1:65">
      <c r="A598" s="35"/>
      <c r="B598" s="20" t="s">
        <v>285</v>
      </c>
      <c r="C598" s="12"/>
      <c r="D598" s="257">
        <v>0.38926666666666665</v>
      </c>
      <c r="E598" s="257">
        <v>0.35983333333333339</v>
      </c>
      <c r="F598" s="257">
        <v>0.38833333333333336</v>
      </c>
      <c r="G598" s="257">
        <v>0.38166666666666665</v>
      </c>
      <c r="H598" s="257">
        <v>0.36333333333333334</v>
      </c>
      <c r="I598" s="257">
        <v>0.43813333333333332</v>
      </c>
      <c r="J598" s="257">
        <v>0.38833333333333336</v>
      </c>
      <c r="K598" s="257">
        <v>0.35333333333333333</v>
      </c>
      <c r="L598" s="257">
        <v>0.33500000000000002</v>
      </c>
      <c r="M598" s="257">
        <v>0.36333333333333329</v>
      </c>
      <c r="N598" s="257">
        <v>0.33879087499999999</v>
      </c>
      <c r="O598" s="257">
        <v>0.36666666666666664</v>
      </c>
      <c r="P598" s="257">
        <v>0.35500000000000004</v>
      </c>
      <c r="Q598" s="257">
        <v>0.35499999999999998</v>
      </c>
      <c r="R598" s="257">
        <v>0.34666666666666668</v>
      </c>
      <c r="S598" s="257">
        <v>0.37333333333333329</v>
      </c>
      <c r="T598" s="257">
        <v>0.35394999999999999</v>
      </c>
      <c r="U598" s="257">
        <v>0.38833333333333336</v>
      </c>
      <c r="V598" s="257">
        <v>0.36999999999999994</v>
      </c>
      <c r="W598" s="257">
        <v>0.39833333333333337</v>
      </c>
      <c r="X598" s="257">
        <v>0.35986666666666672</v>
      </c>
      <c r="Y598" s="257">
        <v>0.38999999999999996</v>
      </c>
      <c r="Z598" s="257">
        <v>0.3745</v>
      </c>
      <c r="AA598" s="257">
        <v>0.44306666666666666</v>
      </c>
      <c r="AB598" s="257">
        <v>0.4916666666666667</v>
      </c>
      <c r="AC598" s="233"/>
      <c r="AD598" s="234"/>
      <c r="AE598" s="234"/>
      <c r="AF598" s="234"/>
      <c r="AG598" s="234"/>
      <c r="AH598" s="234"/>
      <c r="AI598" s="234"/>
      <c r="AJ598" s="234"/>
      <c r="AK598" s="234"/>
      <c r="AL598" s="234"/>
      <c r="AM598" s="234"/>
      <c r="AN598" s="234"/>
      <c r="AO598" s="234"/>
      <c r="AP598" s="234"/>
      <c r="AQ598" s="234"/>
      <c r="AR598" s="234"/>
      <c r="AS598" s="234"/>
      <c r="AT598" s="234"/>
      <c r="AU598" s="234"/>
      <c r="AV598" s="234"/>
      <c r="AW598" s="234"/>
      <c r="AX598" s="234"/>
      <c r="AY598" s="234"/>
      <c r="AZ598" s="234"/>
      <c r="BA598" s="234"/>
      <c r="BB598" s="234"/>
      <c r="BC598" s="234"/>
      <c r="BD598" s="234"/>
      <c r="BE598" s="234"/>
      <c r="BF598" s="234"/>
      <c r="BG598" s="234"/>
      <c r="BH598" s="234"/>
      <c r="BI598" s="234"/>
      <c r="BJ598" s="234"/>
      <c r="BK598" s="234"/>
      <c r="BL598" s="234"/>
      <c r="BM598" s="63"/>
    </row>
    <row r="599" spans="1:65">
      <c r="A599" s="35"/>
      <c r="B599" s="3" t="s">
        <v>286</v>
      </c>
      <c r="C599" s="33"/>
      <c r="D599" s="27">
        <v>0.38969999999999994</v>
      </c>
      <c r="E599" s="27">
        <v>0.36199999999999999</v>
      </c>
      <c r="F599" s="27">
        <v>0.39</v>
      </c>
      <c r="G599" s="27">
        <v>0.38</v>
      </c>
      <c r="H599" s="27">
        <v>0.36</v>
      </c>
      <c r="I599" s="27">
        <v>0.43735000000000002</v>
      </c>
      <c r="J599" s="27">
        <v>0.39</v>
      </c>
      <c r="K599" s="27">
        <v>0.35</v>
      </c>
      <c r="L599" s="27">
        <v>0.33750000000000002</v>
      </c>
      <c r="M599" s="27">
        <v>0.36</v>
      </c>
      <c r="N599" s="27">
        <v>0.33853587499999999</v>
      </c>
      <c r="O599" s="27">
        <v>0.37</v>
      </c>
      <c r="P599" s="27">
        <v>0.35499999999999998</v>
      </c>
      <c r="Q599" s="27">
        <v>0.35</v>
      </c>
      <c r="R599" s="27">
        <v>0.35</v>
      </c>
      <c r="S599" s="27">
        <v>0.37</v>
      </c>
      <c r="T599" s="27">
        <v>0.35709999999999997</v>
      </c>
      <c r="U599" s="27">
        <v>0.39100000000000001</v>
      </c>
      <c r="V599" s="27">
        <v>0.37</v>
      </c>
      <c r="W599" s="27">
        <v>0.4</v>
      </c>
      <c r="X599" s="27">
        <v>0.3589</v>
      </c>
      <c r="Y599" s="27">
        <v>0.39500000000000002</v>
      </c>
      <c r="Z599" s="27">
        <v>0.3745</v>
      </c>
      <c r="AA599" s="27">
        <v>0.45855000000000001</v>
      </c>
      <c r="AB599" s="27">
        <v>0.495</v>
      </c>
      <c r="AC599" s="233"/>
      <c r="AD599" s="234"/>
      <c r="AE599" s="234"/>
      <c r="AF599" s="234"/>
      <c r="AG599" s="234"/>
      <c r="AH599" s="234"/>
      <c r="AI599" s="234"/>
      <c r="AJ599" s="234"/>
      <c r="AK599" s="234"/>
      <c r="AL599" s="234"/>
      <c r="AM599" s="234"/>
      <c r="AN599" s="234"/>
      <c r="AO599" s="234"/>
      <c r="AP599" s="234"/>
      <c r="AQ599" s="234"/>
      <c r="AR599" s="234"/>
      <c r="AS599" s="234"/>
      <c r="AT599" s="234"/>
      <c r="AU599" s="234"/>
      <c r="AV599" s="234"/>
      <c r="AW599" s="234"/>
      <c r="AX599" s="234"/>
      <c r="AY599" s="234"/>
      <c r="AZ599" s="234"/>
      <c r="BA599" s="234"/>
      <c r="BB599" s="234"/>
      <c r="BC599" s="234"/>
      <c r="BD599" s="234"/>
      <c r="BE599" s="234"/>
      <c r="BF599" s="234"/>
      <c r="BG599" s="234"/>
      <c r="BH599" s="234"/>
      <c r="BI599" s="234"/>
      <c r="BJ599" s="234"/>
      <c r="BK599" s="234"/>
      <c r="BL599" s="234"/>
      <c r="BM599" s="63"/>
    </row>
    <row r="600" spans="1:65">
      <c r="A600" s="35"/>
      <c r="B600" s="3" t="s">
        <v>287</v>
      </c>
      <c r="C600" s="33"/>
      <c r="D600" s="27">
        <v>2.345776346258674E-3</v>
      </c>
      <c r="E600" s="27">
        <v>7.4677082606825753E-3</v>
      </c>
      <c r="F600" s="27">
        <v>4.0824829046386332E-3</v>
      </c>
      <c r="G600" s="27">
        <v>4.0824829046386115E-3</v>
      </c>
      <c r="H600" s="27">
        <v>5.1639777949432277E-3</v>
      </c>
      <c r="I600" s="27">
        <v>8.1342895612749495E-3</v>
      </c>
      <c r="J600" s="27">
        <v>7.5277265270908165E-3</v>
      </c>
      <c r="K600" s="27">
        <v>5.1639777949432277E-3</v>
      </c>
      <c r="L600" s="27">
        <v>8.5556998544829826E-3</v>
      </c>
      <c r="M600" s="27">
        <v>5.1639777949432268E-3</v>
      </c>
      <c r="N600" s="27">
        <v>5.0623096772866288E-3</v>
      </c>
      <c r="O600" s="27">
        <v>5.1639777949432277E-3</v>
      </c>
      <c r="P600" s="27">
        <v>5.4772255750516665E-3</v>
      </c>
      <c r="Q600" s="27">
        <v>1.2247448713915888E-2</v>
      </c>
      <c r="R600" s="27">
        <v>5.1639777949431982E-3</v>
      </c>
      <c r="S600" s="27">
        <v>5.1639777949432268E-3</v>
      </c>
      <c r="T600" s="27">
        <v>8.1252076896532223E-3</v>
      </c>
      <c r="U600" s="27">
        <v>1.3470956412470016E-2</v>
      </c>
      <c r="V600" s="27">
        <v>2.2803508501982726E-2</v>
      </c>
      <c r="W600" s="27">
        <v>7.5277265270907827E-3</v>
      </c>
      <c r="X600" s="27">
        <v>1.3009329985309256E-2</v>
      </c>
      <c r="Y600" s="27">
        <v>1.264911064067353E-2</v>
      </c>
      <c r="Z600" s="27">
        <v>7.0639932049797504E-3</v>
      </c>
      <c r="AA600" s="27">
        <v>3.4473912842418505E-2</v>
      </c>
      <c r="AB600" s="27">
        <v>1.4719601443879776E-2</v>
      </c>
      <c r="AC600" s="233"/>
      <c r="AD600" s="234"/>
      <c r="AE600" s="234"/>
      <c r="AF600" s="234"/>
      <c r="AG600" s="234"/>
      <c r="AH600" s="234"/>
      <c r="AI600" s="234"/>
      <c r="AJ600" s="234"/>
      <c r="AK600" s="234"/>
      <c r="AL600" s="234"/>
      <c r="AM600" s="234"/>
      <c r="AN600" s="234"/>
      <c r="AO600" s="234"/>
      <c r="AP600" s="234"/>
      <c r="AQ600" s="234"/>
      <c r="AR600" s="234"/>
      <c r="AS600" s="234"/>
      <c r="AT600" s="234"/>
      <c r="AU600" s="234"/>
      <c r="AV600" s="234"/>
      <c r="AW600" s="234"/>
      <c r="AX600" s="234"/>
      <c r="AY600" s="234"/>
      <c r="AZ600" s="234"/>
      <c r="BA600" s="234"/>
      <c r="BB600" s="234"/>
      <c r="BC600" s="234"/>
      <c r="BD600" s="234"/>
      <c r="BE600" s="234"/>
      <c r="BF600" s="234"/>
      <c r="BG600" s="234"/>
      <c r="BH600" s="234"/>
      <c r="BI600" s="234"/>
      <c r="BJ600" s="234"/>
      <c r="BK600" s="234"/>
      <c r="BL600" s="234"/>
      <c r="BM600" s="63"/>
    </row>
    <row r="601" spans="1:65">
      <c r="A601" s="35"/>
      <c r="B601" s="3" t="s">
        <v>86</v>
      </c>
      <c r="C601" s="33"/>
      <c r="D601" s="13">
        <v>6.0261423520945557E-3</v>
      </c>
      <c r="E601" s="13">
        <v>2.0753242039877464E-2</v>
      </c>
      <c r="F601" s="13">
        <v>1.05128315140909E-2</v>
      </c>
      <c r="G601" s="13">
        <v>1.0696461758878459E-2</v>
      </c>
      <c r="H601" s="13">
        <v>1.4212782921862094E-2</v>
      </c>
      <c r="I601" s="13">
        <v>1.8565785669373745E-2</v>
      </c>
      <c r="J601" s="13">
        <v>1.9384703503238152E-2</v>
      </c>
      <c r="K601" s="13">
        <v>1.4615031495122343E-2</v>
      </c>
      <c r="L601" s="13">
        <v>2.5539402550695468E-2</v>
      </c>
      <c r="M601" s="13">
        <v>1.4212782921862094E-2</v>
      </c>
      <c r="N601" s="13">
        <v>1.4942284609308409E-2</v>
      </c>
      <c r="O601" s="13">
        <v>1.4083575804390623E-2</v>
      </c>
      <c r="P601" s="13">
        <v>1.5428804436765257E-2</v>
      </c>
      <c r="Q601" s="13">
        <v>3.4499855532157432E-2</v>
      </c>
      <c r="R601" s="13">
        <v>1.4896089793105379E-2</v>
      </c>
      <c r="S601" s="13">
        <v>1.3832083379312216E-2</v>
      </c>
      <c r="T601" s="13">
        <v>2.2955806440608059E-2</v>
      </c>
      <c r="U601" s="13">
        <v>3.4689158143699605E-2</v>
      </c>
      <c r="V601" s="13">
        <v>6.1631104059412786E-2</v>
      </c>
      <c r="W601" s="13">
        <v>1.8898058227006149E-2</v>
      </c>
      <c r="X601" s="13">
        <v>3.6150416780222086E-2</v>
      </c>
      <c r="Y601" s="13">
        <v>3.2433617027368029E-2</v>
      </c>
      <c r="Z601" s="13">
        <v>1.8862465166835114E-2</v>
      </c>
      <c r="AA601" s="13">
        <v>7.7807507167661383E-2</v>
      </c>
      <c r="AB601" s="13">
        <v>2.9938172428230051E-2</v>
      </c>
      <c r="AC601" s="16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2"/>
    </row>
    <row r="602" spans="1:65">
      <c r="A602" s="35"/>
      <c r="B602" s="3" t="s">
        <v>288</v>
      </c>
      <c r="C602" s="33"/>
      <c r="D602" s="13">
        <v>5.8190009165292933E-2</v>
      </c>
      <c r="E602" s="13">
        <v>-2.1822131448934745E-2</v>
      </c>
      <c r="F602" s="13">
        <v>5.5652817843437674E-2</v>
      </c>
      <c r="G602" s="13">
        <v>3.7530022687326969E-2</v>
      </c>
      <c r="H602" s="13">
        <v>-1.2307663991976914E-2</v>
      </c>
      <c r="I602" s="13">
        <v>0.1910300976595829</v>
      </c>
      <c r="J602" s="13">
        <v>5.5652817843437674E-2</v>
      </c>
      <c r="K602" s="13">
        <v>-3.9491856726142749E-2</v>
      </c>
      <c r="L602" s="13">
        <v>-8.9329543405446521E-2</v>
      </c>
      <c r="M602" s="13">
        <v>-1.2307663991977025E-2</v>
      </c>
      <c r="N602" s="13">
        <v>-7.9024355742333574E-2</v>
      </c>
      <c r="O602" s="13">
        <v>-3.2462664139217834E-3</v>
      </c>
      <c r="P602" s="13">
        <v>-3.4961157937114962E-2</v>
      </c>
      <c r="Q602" s="13">
        <v>-3.4961157937115184E-2</v>
      </c>
      <c r="R602" s="13">
        <v>-5.7614651882253232E-2</v>
      </c>
      <c r="S602" s="13">
        <v>1.487652874218881E-2</v>
      </c>
      <c r="T602" s="13">
        <v>-3.7815498174202489E-2</v>
      </c>
      <c r="U602" s="13">
        <v>5.5652817843437674E-2</v>
      </c>
      <c r="V602" s="13">
        <v>5.815131164133458E-3</v>
      </c>
      <c r="W602" s="13">
        <v>8.2837010577603287E-2</v>
      </c>
      <c r="X602" s="13">
        <v>-2.1731517473154272E-2</v>
      </c>
      <c r="Y602" s="13">
        <v>6.0183516632464906E-2</v>
      </c>
      <c r="Z602" s="13">
        <v>1.8048017894508162E-2</v>
      </c>
      <c r="AA602" s="13">
        <v>0.20444096607510476</v>
      </c>
      <c r="AB602" s="13">
        <v>0.33655614276315049</v>
      </c>
      <c r="AC602" s="16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62"/>
    </row>
    <row r="603" spans="1:65">
      <c r="A603" s="35"/>
      <c r="B603" s="53" t="s">
        <v>289</v>
      </c>
      <c r="C603" s="54"/>
      <c r="D603" s="52">
        <v>0.78</v>
      </c>
      <c r="E603" s="52">
        <v>0.41</v>
      </c>
      <c r="F603" s="52">
        <v>0.74</v>
      </c>
      <c r="G603" s="52">
        <v>0.47</v>
      </c>
      <c r="H603" s="52">
        <v>0.27</v>
      </c>
      <c r="I603" s="52">
        <v>2.76</v>
      </c>
      <c r="J603" s="52">
        <v>0.74</v>
      </c>
      <c r="K603" s="52">
        <v>0.67</v>
      </c>
      <c r="L603" s="52">
        <v>1.41</v>
      </c>
      <c r="M603" s="52">
        <v>0.27</v>
      </c>
      <c r="N603" s="52">
        <v>1.26</v>
      </c>
      <c r="O603" s="52">
        <v>0.13</v>
      </c>
      <c r="P603" s="52">
        <v>0.61</v>
      </c>
      <c r="Q603" s="52">
        <v>0.61</v>
      </c>
      <c r="R603" s="52">
        <v>0.94</v>
      </c>
      <c r="S603" s="52">
        <v>0.13</v>
      </c>
      <c r="T603" s="52">
        <v>0.65</v>
      </c>
      <c r="U603" s="52">
        <v>0.74</v>
      </c>
      <c r="V603" s="52">
        <v>0</v>
      </c>
      <c r="W603" s="52">
        <v>1.1499999999999999</v>
      </c>
      <c r="X603" s="52">
        <v>0.41</v>
      </c>
      <c r="Y603" s="52">
        <v>0.81</v>
      </c>
      <c r="Z603" s="52">
        <v>0.18</v>
      </c>
      <c r="AA603" s="52">
        <v>2.96</v>
      </c>
      <c r="AB603" s="52">
        <v>4.92</v>
      </c>
      <c r="AC603" s="16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2"/>
    </row>
    <row r="604" spans="1:65">
      <c r="B604" s="36"/>
      <c r="C604" s="20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BM604" s="62"/>
    </row>
    <row r="605" spans="1:65" ht="15">
      <c r="B605" s="37" t="s">
        <v>670</v>
      </c>
      <c r="BM605" s="32" t="s">
        <v>66</v>
      </c>
    </row>
    <row r="606" spans="1:65" ht="15">
      <c r="A606" s="28" t="s">
        <v>29</v>
      </c>
      <c r="B606" s="18" t="s">
        <v>115</v>
      </c>
      <c r="C606" s="15" t="s">
        <v>116</v>
      </c>
      <c r="D606" s="16" t="s">
        <v>243</v>
      </c>
      <c r="E606" s="17" t="s">
        <v>243</v>
      </c>
      <c r="F606" s="17" t="s">
        <v>243</v>
      </c>
      <c r="G606" s="17" t="s">
        <v>243</v>
      </c>
      <c r="H606" s="17" t="s">
        <v>243</v>
      </c>
      <c r="I606" s="17" t="s">
        <v>243</v>
      </c>
      <c r="J606" s="17" t="s">
        <v>243</v>
      </c>
      <c r="K606" s="17" t="s">
        <v>243</v>
      </c>
      <c r="L606" s="17" t="s">
        <v>243</v>
      </c>
      <c r="M606" s="17" t="s">
        <v>243</v>
      </c>
      <c r="N606" s="17" t="s">
        <v>243</v>
      </c>
      <c r="O606" s="17" t="s">
        <v>243</v>
      </c>
      <c r="P606" s="17" t="s">
        <v>243</v>
      </c>
      <c r="Q606" s="17" t="s">
        <v>243</v>
      </c>
      <c r="R606" s="17" t="s">
        <v>243</v>
      </c>
      <c r="S606" s="17" t="s">
        <v>243</v>
      </c>
      <c r="T606" s="17" t="s">
        <v>243</v>
      </c>
      <c r="U606" s="17" t="s">
        <v>243</v>
      </c>
      <c r="V606" s="17" t="s">
        <v>243</v>
      </c>
      <c r="W606" s="17" t="s">
        <v>243</v>
      </c>
      <c r="X606" s="17" t="s">
        <v>243</v>
      </c>
      <c r="Y606" s="17" t="s">
        <v>243</v>
      </c>
      <c r="Z606" s="17" t="s">
        <v>243</v>
      </c>
      <c r="AA606" s="17" t="s">
        <v>243</v>
      </c>
      <c r="AB606" s="166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1</v>
      </c>
    </row>
    <row r="607" spans="1:65">
      <c r="A607" s="35"/>
      <c r="B607" s="19" t="s">
        <v>244</v>
      </c>
      <c r="C607" s="8" t="s">
        <v>244</v>
      </c>
      <c r="D607" s="164" t="s">
        <v>246</v>
      </c>
      <c r="E607" s="165" t="s">
        <v>248</v>
      </c>
      <c r="F607" s="165" t="s">
        <v>249</v>
      </c>
      <c r="G607" s="165" t="s">
        <v>251</v>
      </c>
      <c r="H607" s="165" t="s">
        <v>254</v>
      </c>
      <c r="I607" s="165" t="s">
        <v>257</v>
      </c>
      <c r="J607" s="165" t="s">
        <v>258</v>
      </c>
      <c r="K607" s="165" t="s">
        <v>259</v>
      </c>
      <c r="L607" s="165" t="s">
        <v>307</v>
      </c>
      <c r="M607" s="165" t="s">
        <v>261</v>
      </c>
      <c r="N607" s="165" t="s">
        <v>263</v>
      </c>
      <c r="O607" s="165" t="s">
        <v>265</v>
      </c>
      <c r="P607" s="165" t="s">
        <v>266</v>
      </c>
      <c r="Q607" s="165" t="s">
        <v>267</v>
      </c>
      <c r="R607" s="165" t="s">
        <v>268</v>
      </c>
      <c r="S607" s="165" t="s">
        <v>269</v>
      </c>
      <c r="T607" s="165" t="s">
        <v>270</v>
      </c>
      <c r="U607" s="165" t="s">
        <v>271</v>
      </c>
      <c r="V607" s="165" t="s">
        <v>272</v>
      </c>
      <c r="W607" s="165" t="s">
        <v>273</v>
      </c>
      <c r="X607" s="165" t="s">
        <v>274</v>
      </c>
      <c r="Y607" s="165" t="s">
        <v>275</v>
      </c>
      <c r="Z607" s="165" t="s">
        <v>276</v>
      </c>
      <c r="AA607" s="165" t="s">
        <v>277</v>
      </c>
      <c r="AB607" s="166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 t="s">
        <v>3</v>
      </c>
    </row>
    <row r="608" spans="1:65">
      <c r="A608" s="35"/>
      <c r="B608" s="19"/>
      <c r="C608" s="8"/>
      <c r="D608" s="9" t="s">
        <v>337</v>
      </c>
      <c r="E608" s="10" t="s">
        <v>118</v>
      </c>
      <c r="F608" s="10" t="s">
        <v>337</v>
      </c>
      <c r="G608" s="10" t="s">
        <v>118</v>
      </c>
      <c r="H608" s="10" t="s">
        <v>337</v>
      </c>
      <c r="I608" s="10" t="s">
        <v>337</v>
      </c>
      <c r="J608" s="10" t="s">
        <v>337</v>
      </c>
      <c r="K608" s="10" t="s">
        <v>337</v>
      </c>
      <c r="L608" s="10" t="s">
        <v>338</v>
      </c>
      <c r="M608" s="10" t="s">
        <v>337</v>
      </c>
      <c r="N608" s="10" t="s">
        <v>337</v>
      </c>
      <c r="O608" s="10" t="s">
        <v>337</v>
      </c>
      <c r="P608" s="10" t="s">
        <v>337</v>
      </c>
      <c r="Q608" s="10" t="s">
        <v>337</v>
      </c>
      <c r="R608" s="10" t="s">
        <v>337</v>
      </c>
      <c r="S608" s="10" t="s">
        <v>337</v>
      </c>
      <c r="T608" s="10" t="s">
        <v>338</v>
      </c>
      <c r="U608" s="10" t="s">
        <v>338</v>
      </c>
      <c r="V608" s="10" t="s">
        <v>338</v>
      </c>
      <c r="W608" s="10" t="s">
        <v>337</v>
      </c>
      <c r="X608" s="10" t="s">
        <v>338</v>
      </c>
      <c r="Y608" s="10" t="s">
        <v>337</v>
      </c>
      <c r="Z608" s="10" t="s">
        <v>338</v>
      </c>
      <c r="AA608" s="10" t="s">
        <v>338</v>
      </c>
      <c r="AB608" s="166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2</v>
      </c>
    </row>
    <row r="609" spans="1:65">
      <c r="A609" s="35"/>
      <c r="B609" s="19"/>
      <c r="C609" s="8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166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>
        <v>3</v>
      </c>
    </row>
    <row r="610" spans="1:65">
      <c r="A610" s="35"/>
      <c r="B610" s="18">
        <v>1</v>
      </c>
      <c r="C610" s="14">
        <v>1</v>
      </c>
      <c r="D610" s="22">
        <v>10.1</v>
      </c>
      <c r="E610" s="22">
        <v>9.4</v>
      </c>
      <c r="F610" s="167">
        <v>9.5</v>
      </c>
      <c r="G610" s="158">
        <v>8</v>
      </c>
      <c r="H610" s="23">
        <v>9.8879999999999999</v>
      </c>
      <c r="I610" s="22">
        <v>9.6999999999999993</v>
      </c>
      <c r="J610" s="23">
        <v>9.6</v>
      </c>
      <c r="K610" s="22">
        <v>10.6</v>
      </c>
      <c r="L610" s="158">
        <v>12.624754892689248</v>
      </c>
      <c r="M610" s="22">
        <v>10.059979999999999</v>
      </c>
      <c r="N610" s="22">
        <v>9.1999999999999993</v>
      </c>
      <c r="O610" s="22">
        <v>9.9</v>
      </c>
      <c r="P610" s="22">
        <v>9.5</v>
      </c>
      <c r="Q610" s="22">
        <v>9.9</v>
      </c>
      <c r="R610" s="22">
        <v>10.52</v>
      </c>
      <c r="S610" s="22">
        <v>9.4499999999999993</v>
      </c>
      <c r="T610" s="22">
        <v>9.65</v>
      </c>
      <c r="U610" s="22">
        <v>8.4</v>
      </c>
      <c r="V610" s="158">
        <v>7.7000000000000011</v>
      </c>
      <c r="W610" s="22">
        <v>8.75</v>
      </c>
      <c r="X610" s="158">
        <v>9</v>
      </c>
      <c r="Y610" s="22">
        <v>9.1999999999999993</v>
      </c>
      <c r="Z610" s="157">
        <v>4.34</v>
      </c>
      <c r="AA610" s="22">
        <v>10.199999999999999</v>
      </c>
      <c r="AB610" s="166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</v>
      </c>
    </row>
    <row r="611" spans="1:65">
      <c r="A611" s="35"/>
      <c r="B611" s="19">
        <v>1</v>
      </c>
      <c r="C611" s="8">
        <v>2</v>
      </c>
      <c r="D611" s="10">
        <v>9.9499999999999993</v>
      </c>
      <c r="E611" s="10">
        <v>9.6999999999999993</v>
      </c>
      <c r="F611" s="25">
        <v>9</v>
      </c>
      <c r="G611" s="159">
        <v>8</v>
      </c>
      <c r="H611" s="25">
        <v>9.7895000000000003</v>
      </c>
      <c r="I611" s="10">
        <v>9.3000000000000007</v>
      </c>
      <c r="J611" s="25">
        <v>9.1999999999999993</v>
      </c>
      <c r="K611" s="10">
        <v>10.4</v>
      </c>
      <c r="L611" s="159">
        <v>12.644893755250855</v>
      </c>
      <c r="M611" s="10">
        <v>10.168049999999999</v>
      </c>
      <c r="N611" s="10">
        <v>8.6999999999999993</v>
      </c>
      <c r="O611" s="10">
        <v>9.9</v>
      </c>
      <c r="P611" s="10">
        <v>10</v>
      </c>
      <c r="Q611" s="10">
        <v>9.9</v>
      </c>
      <c r="R611" s="10">
        <v>10.37</v>
      </c>
      <c r="S611" s="10">
        <v>9.7799999999999994</v>
      </c>
      <c r="T611" s="10">
        <v>9.9499999999999993</v>
      </c>
      <c r="U611" s="10">
        <v>8.6999999999999993</v>
      </c>
      <c r="V611" s="159">
        <v>7.4</v>
      </c>
      <c r="W611" s="10">
        <v>9.1300000000000008</v>
      </c>
      <c r="X611" s="159">
        <v>9</v>
      </c>
      <c r="Y611" s="10">
        <v>9.1999999999999993</v>
      </c>
      <c r="Z611" s="10">
        <v>10.79</v>
      </c>
      <c r="AA611" s="10">
        <v>9.9</v>
      </c>
      <c r="AB611" s="166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14</v>
      </c>
    </row>
    <row r="612" spans="1:65">
      <c r="A612" s="35"/>
      <c r="B612" s="19">
        <v>1</v>
      </c>
      <c r="C612" s="8">
        <v>3</v>
      </c>
      <c r="D612" s="10">
        <v>9.9499999999999993</v>
      </c>
      <c r="E612" s="10">
        <v>9.6</v>
      </c>
      <c r="F612" s="25">
        <v>9</v>
      </c>
      <c r="G612" s="159">
        <v>8</v>
      </c>
      <c r="H612" s="25">
        <v>10.033799999999999</v>
      </c>
      <c r="I612" s="10">
        <v>9.1999999999999993</v>
      </c>
      <c r="J612" s="25">
        <v>9.9</v>
      </c>
      <c r="K612" s="25">
        <v>10.199999999999999</v>
      </c>
      <c r="L612" s="161">
        <v>13.003378497272768</v>
      </c>
      <c r="M612" s="11">
        <v>10.527810000000001</v>
      </c>
      <c r="N612" s="11">
        <v>8.8000000000000007</v>
      </c>
      <c r="O612" s="11">
        <v>9.8000000000000007</v>
      </c>
      <c r="P612" s="11">
        <v>9.4</v>
      </c>
      <c r="Q612" s="11">
        <v>10</v>
      </c>
      <c r="R612" s="11">
        <v>10.34</v>
      </c>
      <c r="S612" s="11">
        <v>9.58</v>
      </c>
      <c r="T612" s="11">
        <v>9.9</v>
      </c>
      <c r="U612" s="11">
        <v>8.8000000000000007</v>
      </c>
      <c r="V612" s="161">
        <v>7.2</v>
      </c>
      <c r="W612" s="11">
        <v>9.11</v>
      </c>
      <c r="X612" s="161">
        <v>8</v>
      </c>
      <c r="Y612" s="11">
        <v>9</v>
      </c>
      <c r="Z612" s="162">
        <v>11.69</v>
      </c>
      <c r="AA612" s="11">
        <v>10.1</v>
      </c>
      <c r="AB612" s="166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16</v>
      </c>
    </row>
    <row r="613" spans="1:65">
      <c r="A613" s="35"/>
      <c r="B613" s="19">
        <v>1</v>
      </c>
      <c r="C613" s="8">
        <v>4</v>
      </c>
      <c r="D613" s="10">
        <v>9.99</v>
      </c>
      <c r="E613" s="10">
        <v>9.6</v>
      </c>
      <c r="F613" s="25">
        <v>9</v>
      </c>
      <c r="G613" s="159">
        <v>8</v>
      </c>
      <c r="H613" s="25">
        <v>10.0808</v>
      </c>
      <c r="I613" s="10">
        <v>9.6</v>
      </c>
      <c r="J613" s="25">
        <v>9.1</v>
      </c>
      <c r="K613" s="25">
        <v>10.3</v>
      </c>
      <c r="L613" s="161">
        <v>12.931831475149313</v>
      </c>
      <c r="M613" s="11">
        <v>9.8208900000000003</v>
      </c>
      <c r="N613" s="11">
        <v>9.3000000000000007</v>
      </c>
      <c r="O613" s="11">
        <v>9.6</v>
      </c>
      <c r="P613" s="11">
        <v>9.3000000000000007</v>
      </c>
      <c r="Q613" s="11">
        <v>9.9</v>
      </c>
      <c r="R613" s="162">
        <v>10.73</v>
      </c>
      <c r="S613" s="11">
        <v>9.4700000000000006</v>
      </c>
      <c r="T613" s="11">
        <v>9.77</v>
      </c>
      <c r="U613" s="11">
        <v>8.6</v>
      </c>
      <c r="V613" s="161">
        <v>7.3</v>
      </c>
      <c r="W613" s="11">
        <v>8.74</v>
      </c>
      <c r="X613" s="161">
        <v>9</v>
      </c>
      <c r="Y613" s="11">
        <v>9</v>
      </c>
      <c r="Z613" s="11">
        <v>10.82</v>
      </c>
      <c r="AA613" s="11">
        <v>10.199999999999999</v>
      </c>
      <c r="AB613" s="166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2">
        <v>9.6854345833333344</v>
      </c>
    </row>
    <row r="614" spans="1:65">
      <c r="A614" s="35"/>
      <c r="B614" s="19">
        <v>1</v>
      </c>
      <c r="C614" s="8">
        <v>5</v>
      </c>
      <c r="D614" s="10">
        <v>10.08</v>
      </c>
      <c r="E614" s="10">
        <v>9.5</v>
      </c>
      <c r="F614" s="10">
        <v>9</v>
      </c>
      <c r="G614" s="159">
        <v>8</v>
      </c>
      <c r="H614" s="10">
        <v>10.048500000000001</v>
      </c>
      <c r="I614" s="10">
        <v>9.9</v>
      </c>
      <c r="J614" s="10">
        <v>9.6</v>
      </c>
      <c r="K614" s="10">
        <v>10.3</v>
      </c>
      <c r="L614" s="159">
        <v>12.534517533307316</v>
      </c>
      <c r="M614" s="10">
        <v>10.11482</v>
      </c>
      <c r="N614" s="10">
        <v>9.1999999999999993</v>
      </c>
      <c r="O614" s="10">
        <v>9.8000000000000007</v>
      </c>
      <c r="P614" s="10">
        <v>10</v>
      </c>
      <c r="Q614" s="160">
        <v>9.5</v>
      </c>
      <c r="R614" s="10">
        <v>10.38</v>
      </c>
      <c r="S614" s="10">
        <v>9.61</v>
      </c>
      <c r="T614" s="10">
        <v>9.52</v>
      </c>
      <c r="U614" s="10">
        <v>8.8000000000000007</v>
      </c>
      <c r="V614" s="159">
        <v>7.7000000000000011</v>
      </c>
      <c r="W614" s="10">
        <v>9.1199999999999992</v>
      </c>
      <c r="X614" s="159">
        <v>9</v>
      </c>
      <c r="Y614" s="10">
        <v>8.8000000000000007</v>
      </c>
      <c r="Z614" s="10">
        <v>11.35</v>
      </c>
      <c r="AA614" s="10">
        <v>10</v>
      </c>
      <c r="AB614" s="166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2">
        <v>69</v>
      </c>
    </row>
    <row r="615" spans="1:65">
      <c r="A615" s="35"/>
      <c r="B615" s="19">
        <v>1</v>
      </c>
      <c r="C615" s="8">
        <v>6</v>
      </c>
      <c r="D615" s="10">
        <v>9.8800000000000008</v>
      </c>
      <c r="E615" s="10">
        <v>9.6</v>
      </c>
      <c r="F615" s="10">
        <v>9</v>
      </c>
      <c r="G615" s="159">
        <v>8</v>
      </c>
      <c r="H615" s="10">
        <v>9.8774999999999995</v>
      </c>
      <c r="I615" s="10">
        <v>9.5</v>
      </c>
      <c r="J615" s="10">
        <v>9</v>
      </c>
      <c r="K615" s="10">
        <v>10.1</v>
      </c>
      <c r="L615" s="159">
        <v>12.51203587155771</v>
      </c>
      <c r="M615" s="10">
        <v>10.2065</v>
      </c>
      <c r="N615" s="10">
        <v>9.4</v>
      </c>
      <c r="O615" s="10">
        <v>9.6</v>
      </c>
      <c r="P615" s="10">
        <v>9.4</v>
      </c>
      <c r="Q615" s="10">
        <v>10</v>
      </c>
      <c r="R615" s="10">
        <v>10.42</v>
      </c>
      <c r="S615" s="10">
        <v>9.73</v>
      </c>
      <c r="T615" s="10">
        <v>9.5</v>
      </c>
      <c r="U615" s="160">
        <v>9.8000000000000007</v>
      </c>
      <c r="V615" s="159">
        <v>7.4</v>
      </c>
      <c r="W615" s="10">
        <v>8.8000000000000007</v>
      </c>
      <c r="X615" s="159">
        <v>9</v>
      </c>
      <c r="Y615" s="10">
        <v>9.1</v>
      </c>
      <c r="Z615" s="10">
        <v>10.9</v>
      </c>
      <c r="AA615" s="10">
        <v>9.9</v>
      </c>
      <c r="AB615" s="166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2"/>
    </row>
    <row r="616" spans="1:65">
      <c r="A616" s="35"/>
      <c r="B616" s="20" t="s">
        <v>285</v>
      </c>
      <c r="C616" s="12"/>
      <c r="D616" s="26">
        <v>9.9916666666666654</v>
      </c>
      <c r="E616" s="26">
        <v>9.5666666666666682</v>
      </c>
      <c r="F616" s="26">
        <v>9.0833333333333339</v>
      </c>
      <c r="G616" s="26">
        <v>8</v>
      </c>
      <c r="H616" s="26">
        <v>9.9530166666666684</v>
      </c>
      <c r="I616" s="26">
        <v>9.5333333333333332</v>
      </c>
      <c r="J616" s="26">
        <v>9.4</v>
      </c>
      <c r="K616" s="26">
        <v>10.316666666666666</v>
      </c>
      <c r="L616" s="26">
        <v>12.708568670871202</v>
      </c>
      <c r="M616" s="26">
        <v>10.149675</v>
      </c>
      <c r="N616" s="26">
        <v>9.1</v>
      </c>
      <c r="O616" s="26">
        <v>9.7666666666666675</v>
      </c>
      <c r="P616" s="26">
        <v>9.6</v>
      </c>
      <c r="Q616" s="26">
        <v>9.8666666666666671</v>
      </c>
      <c r="R616" s="26">
        <v>10.46</v>
      </c>
      <c r="S616" s="26">
        <v>9.6033333333333317</v>
      </c>
      <c r="T616" s="26">
        <v>9.7149999999999981</v>
      </c>
      <c r="U616" s="26">
        <v>8.85</v>
      </c>
      <c r="V616" s="26">
        <v>7.45</v>
      </c>
      <c r="W616" s="26">
        <v>8.9416666666666682</v>
      </c>
      <c r="X616" s="26">
        <v>8.8333333333333339</v>
      </c>
      <c r="Y616" s="26">
        <v>9.0500000000000007</v>
      </c>
      <c r="Z616" s="26">
        <v>9.9816666666666674</v>
      </c>
      <c r="AA616" s="26">
        <v>10.050000000000001</v>
      </c>
      <c r="AB616" s="166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2"/>
    </row>
    <row r="617" spans="1:65">
      <c r="A617" s="35"/>
      <c r="B617" s="3" t="s">
        <v>286</v>
      </c>
      <c r="C617" s="33"/>
      <c r="D617" s="11">
        <v>9.9699999999999989</v>
      </c>
      <c r="E617" s="11">
        <v>9.6</v>
      </c>
      <c r="F617" s="11">
        <v>9</v>
      </c>
      <c r="G617" s="11">
        <v>8</v>
      </c>
      <c r="H617" s="11">
        <v>9.9608999999999988</v>
      </c>
      <c r="I617" s="11">
        <v>9.5500000000000007</v>
      </c>
      <c r="J617" s="11">
        <v>9.3999999999999986</v>
      </c>
      <c r="K617" s="11">
        <v>10.3</v>
      </c>
      <c r="L617" s="11">
        <v>12.634824323970051</v>
      </c>
      <c r="M617" s="11">
        <v>10.141435</v>
      </c>
      <c r="N617" s="11">
        <v>9.1999999999999993</v>
      </c>
      <c r="O617" s="11">
        <v>9.8000000000000007</v>
      </c>
      <c r="P617" s="11">
        <v>9.4499999999999993</v>
      </c>
      <c r="Q617" s="11">
        <v>9.9</v>
      </c>
      <c r="R617" s="11">
        <v>10.4</v>
      </c>
      <c r="S617" s="11">
        <v>9.5949999999999989</v>
      </c>
      <c r="T617" s="11">
        <v>9.7100000000000009</v>
      </c>
      <c r="U617" s="11">
        <v>8.75</v>
      </c>
      <c r="V617" s="11">
        <v>7.4</v>
      </c>
      <c r="W617" s="11">
        <v>8.9550000000000001</v>
      </c>
      <c r="X617" s="11">
        <v>9</v>
      </c>
      <c r="Y617" s="11">
        <v>9.0500000000000007</v>
      </c>
      <c r="Z617" s="11">
        <v>10.86</v>
      </c>
      <c r="AA617" s="11">
        <v>10.050000000000001</v>
      </c>
      <c r="AB617" s="166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2"/>
    </row>
    <row r="618" spans="1:65">
      <c r="A618" s="35"/>
      <c r="B618" s="3" t="s">
        <v>287</v>
      </c>
      <c r="C618" s="33"/>
      <c r="D618" s="27">
        <v>8.4241715715354715E-2</v>
      </c>
      <c r="E618" s="27">
        <v>0.10327955589886409</v>
      </c>
      <c r="F618" s="27">
        <v>0.20412414523193148</v>
      </c>
      <c r="G618" s="27">
        <v>0</v>
      </c>
      <c r="H618" s="27">
        <v>0.11716588951852271</v>
      </c>
      <c r="I618" s="27">
        <v>0.25819888974716115</v>
      </c>
      <c r="J618" s="27">
        <v>0.35213633723318033</v>
      </c>
      <c r="K618" s="27">
        <v>0.17224014243685093</v>
      </c>
      <c r="L618" s="27">
        <v>0.20821013304002264</v>
      </c>
      <c r="M618" s="27">
        <v>0.22974439699370267</v>
      </c>
      <c r="N618" s="27">
        <v>0.28284271247461912</v>
      </c>
      <c r="O618" s="27">
        <v>0.13662601021279502</v>
      </c>
      <c r="P618" s="27">
        <v>0.31622776601683766</v>
      </c>
      <c r="Q618" s="27">
        <v>0.18618986725025258</v>
      </c>
      <c r="R618" s="27">
        <v>0.14628738838327809</v>
      </c>
      <c r="S618" s="27">
        <v>0.13351654079800993</v>
      </c>
      <c r="T618" s="27">
        <v>0.19023669467271551</v>
      </c>
      <c r="U618" s="27">
        <v>0.48887626246321292</v>
      </c>
      <c r="V618" s="27">
        <v>0.20736441353327767</v>
      </c>
      <c r="W618" s="27">
        <v>0.19651123801621773</v>
      </c>
      <c r="X618" s="27">
        <v>0.40824829046386302</v>
      </c>
      <c r="Y618" s="27">
        <v>0.15165750888103047</v>
      </c>
      <c r="Z618" s="27">
        <v>2.7863482672965811</v>
      </c>
      <c r="AA618" s="27">
        <v>0.13784048752090172</v>
      </c>
      <c r="AB618" s="233"/>
      <c r="AC618" s="234"/>
      <c r="AD618" s="234"/>
      <c r="AE618" s="234"/>
      <c r="AF618" s="234"/>
      <c r="AG618" s="234"/>
      <c r="AH618" s="234"/>
      <c r="AI618" s="234"/>
      <c r="AJ618" s="234"/>
      <c r="AK618" s="234"/>
      <c r="AL618" s="234"/>
      <c r="AM618" s="234"/>
      <c r="AN618" s="234"/>
      <c r="AO618" s="234"/>
      <c r="AP618" s="234"/>
      <c r="AQ618" s="234"/>
      <c r="AR618" s="234"/>
      <c r="AS618" s="234"/>
      <c r="AT618" s="234"/>
      <c r="AU618" s="234"/>
      <c r="AV618" s="234"/>
      <c r="AW618" s="234"/>
      <c r="AX618" s="234"/>
      <c r="AY618" s="234"/>
      <c r="AZ618" s="234"/>
      <c r="BA618" s="234"/>
      <c r="BB618" s="234"/>
      <c r="BC618" s="234"/>
      <c r="BD618" s="234"/>
      <c r="BE618" s="234"/>
      <c r="BF618" s="234"/>
      <c r="BG618" s="234"/>
      <c r="BH618" s="234"/>
      <c r="BI618" s="234"/>
      <c r="BJ618" s="234"/>
      <c r="BK618" s="234"/>
      <c r="BL618" s="234"/>
      <c r="BM618" s="63"/>
    </row>
    <row r="619" spans="1:65">
      <c r="A619" s="35"/>
      <c r="B619" s="3" t="s">
        <v>86</v>
      </c>
      <c r="C619" s="33"/>
      <c r="D619" s="13">
        <v>8.4311975695100638E-3</v>
      </c>
      <c r="E619" s="13">
        <v>1.0795772393609486E-2</v>
      </c>
      <c r="F619" s="13">
        <v>2.2472382961313556E-2</v>
      </c>
      <c r="G619" s="13">
        <v>0</v>
      </c>
      <c r="H619" s="13">
        <v>1.1771897249094262E-2</v>
      </c>
      <c r="I619" s="13">
        <v>2.7083799623828092E-2</v>
      </c>
      <c r="J619" s="13">
        <v>3.7461312471614924E-2</v>
      </c>
      <c r="K619" s="13">
        <v>1.6695328830712529E-2</v>
      </c>
      <c r="L619" s="13">
        <v>1.6383444779053104E-2</v>
      </c>
      <c r="M619" s="13">
        <v>2.2635640746497071E-2</v>
      </c>
      <c r="N619" s="13">
        <v>3.1081616755452651E-2</v>
      </c>
      <c r="O619" s="13">
        <v>1.398901128458652E-2</v>
      </c>
      <c r="P619" s="13">
        <v>3.2940392293420592E-2</v>
      </c>
      <c r="Q619" s="13">
        <v>1.8870594653741815E-2</v>
      </c>
      <c r="R619" s="13">
        <v>1.3985409979280888E-2</v>
      </c>
      <c r="S619" s="13">
        <v>1.3903145518709817E-2</v>
      </c>
      <c r="T619" s="13">
        <v>1.9581749322976381E-2</v>
      </c>
      <c r="U619" s="13">
        <v>5.5240255645560787E-2</v>
      </c>
      <c r="V619" s="13">
        <v>2.783414946755405E-2</v>
      </c>
      <c r="W619" s="13">
        <v>2.1977025686809062E-2</v>
      </c>
      <c r="X619" s="13">
        <v>4.6216787599682604E-2</v>
      </c>
      <c r="Y619" s="13">
        <v>1.6757735787959166E-2</v>
      </c>
      <c r="Z619" s="13">
        <v>0.27914659548805287</v>
      </c>
      <c r="AA619" s="13">
        <v>1.3715471395114599E-2</v>
      </c>
      <c r="AB619" s="166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62"/>
    </row>
    <row r="620" spans="1:65">
      <c r="A620" s="35"/>
      <c r="B620" s="3" t="s">
        <v>288</v>
      </c>
      <c r="C620" s="33"/>
      <c r="D620" s="13">
        <v>3.1617794813285416E-2</v>
      </c>
      <c r="E620" s="13">
        <v>-1.2262528402292028E-2</v>
      </c>
      <c r="F620" s="13">
        <v>-6.216564107883138E-2</v>
      </c>
      <c r="G620" s="13">
        <v>-0.17401744535383312</v>
      </c>
      <c r="H620" s="13">
        <v>2.7627266596151445E-2</v>
      </c>
      <c r="I620" s="13">
        <v>-1.5704122379984531E-2</v>
      </c>
      <c r="J620" s="13">
        <v>-2.9470498290753877E-2</v>
      </c>
      <c r="K620" s="13">
        <v>6.5173336095786016E-2</v>
      </c>
      <c r="L620" s="13">
        <v>0.31213200208280445</v>
      </c>
      <c r="M620" s="13">
        <v>4.7931810666041796E-2</v>
      </c>
      <c r="N620" s="13">
        <v>-6.0444844089985295E-2</v>
      </c>
      <c r="O620" s="13">
        <v>8.3870354638619915E-3</v>
      </c>
      <c r="P620" s="13">
        <v>-8.8209344245998578E-3</v>
      </c>
      <c r="Q620" s="13">
        <v>1.8711817396939168E-2</v>
      </c>
      <c r="R620" s="13">
        <v>7.9972190199863125E-2</v>
      </c>
      <c r="S620" s="13">
        <v>-8.4767750268307518E-3</v>
      </c>
      <c r="T620" s="13">
        <v>3.0525647984387394E-3</v>
      </c>
      <c r="U620" s="13">
        <v>-8.6256798922678013E-2</v>
      </c>
      <c r="V620" s="13">
        <v>-0.23080374598575715</v>
      </c>
      <c r="W620" s="13">
        <v>-7.6792415484023824E-2</v>
      </c>
      <c r="X620" s="13">
        <v>-8.7977595911524098E-2</v>
      </c>
      <c r="Y620" s="13">
        <v>-6.5607235056523661E-2</v>
      </c>
      <c r="Z620" s="13">
        <v>3.0585316619977876E-2</v>
      </c>
      <c r="AA620" s="13">
        <v>3.7640584274247102E-2</v>
      </c>
      <c r="AB620" s="166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62"/>
    </row>
    <row r="621" spans="1:65">
      <c r="A621" s="35"/>
      <c r="B621" s="53" t="s">
        <v>289</v>
      </c>
      <c r="C621" s="54"/>
      <c r="D621" s="52">
        <v>0.62</v>
      </c>
      <c r="E621" s="52">
        <v>0.17</v>
      </c>
      <c r="F621" s="52">
        <v>1.07</v>
      </c>
      <c r="G621" s="52" t="s">
        <v>290</v>
      </c>
      <c r="H621" s="52">
        <v>0.55000000000000004</v>
      </c>
      <c r="I621" s="52">
        <v>0.23</v>
      </c>
      <c r="J621" s="52">
        <v>0.48</v>
      </c>
      <c r="K621" s="52">
        <v>1.23</v>
      </c>
      <c r="L621" s="52">
        <v>5.69</v>
      </c>
      <c r="M621" s="52">
        <v>0.91</v>
      </c>
      <c r="N621" s="52">
        <v>1.04</v>
      </c>
      <c r="O621" s="52">
        <v>0.2</v>
      </c>
      <c r="P621" s="52">
        <v>0.11</v>
      </c>
      <c r="Q621" s="52">
        <v>0.39</v>
      </c>
      <c r="R621" s="52">
        <v>1.49</v>
      </c>
      <c r="S621" s="52">
        <v>0.1</v>
      </c>
      <c r="T621" s="52">
        <v>0.1</v>
      </c>
      <c r="U621" s="52">
        <v>1.51</v>
      </c>
      <c r="V621" s="52">
        <v>4.12</v>
      </c>
      <c r="W621" s="52">
        <v>1.34</v>
      </c>
      <c r="X621" s="52" t="s">
        <v>290</v>
      </c>
      <c r="Y621" s="52">
        <v>1.1399999999999999</v>
      </c>
      <c r="Z621" s="52">
        <v>0.6</v>
      </c>
      <c r="AA621" s="52">
        <v>0.73</v>
      </c>
      <c r="AB621" s="166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2"/>
    </row>
    <row r="622" spans="1:65">
      <c r="B622" s="36" t="s">
        <v>352</v>
      </c>
      <c r="C622" s="20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BM622" s="62"/>
    </row>
    <row r="623" spans="1:65">
      <c r="BM623" s="62"/>
    </row>
    <row r="624" spans="1:65" ht="15">
      <c r="B624" s="37" t="s">
        <v>671</v>
      </c>
      <c r="BM624" s="32" t="s">
        <v>66</v>
      </c>
    </row>
    <row r="625" spans="1:65" ht="15">
      <c r="A625" s="28" t="s">
        <v>31</v>
      </c>
      <c r="B625" s="18" t="s">
        <v>115</v>
      </c>
      <c r="C625" s="15" t="s">
        <v>116</v>
      </c>
      <c r="D625" s="16" t="s">
        <v>243</v>
      </c>
      <c r="E625" s="17" t="s">
        <v>243</v>
      </c>
      <c r="F625" s="17" t="s">
        <v>243</v>
      </c>
      <c r="G625" s="17" t="s">
        <v>243</v>
      </c>
      <c r="H625" s="17" t="s">
        <v>243</v>
      </c>
      <c r="I625" s="17" t="s">
        <v>243</v>
      </c>
      <c r="J625" s="17" t="s">
        <v>243</v>
      </c>
      <c r="K625" s="17" t="s">
        <v>243</v>
      </c>
      <c r="L625" s="17" t="s">
        <v>243</v>
      </c>
      <c r="M625" s="17" t="s">
        <v>243</v>
      </c>
      <c r="N625" s="17" t="s">
        <v>243</v>
      </c>
      <c r="O625" s="166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1</v>
      </c>
    </row>
    <row r="626" spans="1:65">
      <c r="A626" s="35"/>
      <c r="B626" s="19" t="s">
        <v>244</v>
      </c>
      <c r="C626" s="8" t="s">
        <v>244</v>
      </c>
      <c r="D626" s="164" t="s">
        <v>246</v>
      </c>
      <c r="E626" s="165" t="s">
        <v>249</v>
      </c>
      <c r="F626" s="165" t="s">
        <v>250</v>
      </c>
      <c r="G626" s="165" t="s">
        <v>256</v>
      </c>
      <c r="H626" s="165" t="s">
        <v>259</v>
      </c>
      <c r="I626" s="165" t="s">
        <v>260</v>
      </c>
      <c r="J626" s="165" t="s">
        <v>307</v>
      </c>
      <c r="K626" s="165" t="s">
        <v>261</v>
      </c>
      <c r="L626" s="165" t="s">
        <v>268</v>
      </c>
      <c r="M626" s="165" t="s">
        <v>270</v>
      </c>
      <c r="N626" s="165" t="s">
        <v>271</v>
      </c>
      <c r="O626" s="166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 t="s">
        <v>3</v>
      </c>
    </row>
    <row r="627" spans="1:65">
      <c r="A627" s="35"/>
      <c r="B627" s="19"/>
      <c r="C627" s="8"/>
      <c r="D627" s="9" t="s">
        <v>337</v>
      </c>
      <c r="E627" s="10" t="s">
        <v>337</v>
      </c>
      <c r="F627" s="10" t="s">
        <v>338</v>
      </c>
      <c r="G627" s="10" t="s">
        <v>337</v>
      </c>
      <c r="H627" s="10" t="s">
        <v>337</v>
      </c>
      <c r="I627" s="10" t="s">
        <v>337</v>
      </c>
      <c r="J627" s="10" t="s">
        <v>338</v>
      </c>
      <c r="K627" s="10" t="s">
        <v>337</v>
      </c>
      <c r="L627" s="10" t="s">
        <v>337</v>
      </c>
      <c r="M627" s="10" t="s">
        <v>338</v>
      </c>
      <c r="N627" s="10" t="s">
        <v>338</v>
      </c>
      <c r="O627" s="166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2">
        <v>1</v>
      </c>
    </row>
    <row r="628" spans="1:65">
      <c r="A628" s="35"/>
      <c r="B628" s="19"/>
      <c r="C628" s="8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166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2">
        <v>2</v>
      </c>
    </row>
    <row r="629" spans="1:65">
      <c r="A629" s="35"/>
      <c r="B629" s="18">
        <v>1</v>
      </c>
      <c r="C629" s="14">
        <v>1</v>
      </c>
      <c r="D629" s="258">
        <v>21.9</v>
      </c>
      <c r="E629" s="235">
        <v>20.7</v>
      </c>
      <c r="F629" s="260">
        <v>20.5</v>
      </c>
      <c r="G629" s="258">
        <v>18.899999999999999</v>
      </c>
      <c r="H629" s="267">
        <v>20.7</v>
      </c>
      <c r="I629" s="235">
        <v>21</v>
      </c>
      <c r="J629" s="260">
        <v>20.634112024466141</v>
      </c>
      <c r="K629" s="235">
        <v>21.42353</v>
      </c>
      <c r="L629" s="235">
        <v>20.58</v>
      </c>
      <c r="M629" s="235">
        <v>19.899999999999999</v>
      </c>
      <c r="N629" s="235">
        <v>20.3</v>
      </c>
      <c r="O629" s="236"/>
      <c r="P629" s="237"/>
      <c r="Q629" s="237"/>
      <c r="R629" s="237"/>
      <c r="S629" s="237"/>
      <c r="T629" s="237"/>
      <c r="U629" s="237"/>
      <c r="V629" s="237"/>
      <c r="W629" s="237"/>
      <c r="X629" s="237"/>
      <c r="Y629" s="237"/>
      <c r="Z629" s="237"/>
      <c r="AA629" s="237"/>
      <c r="AB629" s="237"/>
      <c r="AC629" s="237"/>
      <c r="AD629" s="237"/>
      <c r="AE629" s="237"/>
      <c r="AF629" s="237"/>
      <c r="AG629" s="237"/>
      <c r="AH629" s="237"/>
      <c r="AI629" s="237"/>
      <c r="AJ629" s="237"/>
      <c r="AK629" s="237"/>
      <c r="AL629" s="237"/>
      <c r="AM629" s="237"/>
      <c r="AN629" s="237"/>
      <c r="AO629" s="237"/>
      <c r="AP629" s="237"/>
      <c r="AQ629" s="237"/>
      <c r="AR629" s="237"/>
      <c r="AS629" s="237"/>
      <c r="AT629" s="237"/>
      <c r="AU629" s="237"/>
      <c r="AV629" s="237"/>
      <c r="AW629" s="237"/>
      <c r="AX629" s="237"/>
      <c r="AY629" s="237"/>
      <c r="AZ629" s="237"/>
      <c r="BA629" s="237"/>
      <c r="BB629" s="237"/>
      <c r="BC629" s="237"/>
      <c r="BD629" s="237"/>
      <c r="BE629" s="237"/>
      <c r="BF629" s="237"/>
      <c r="BG629" s="237"/>
      <c r="BH629" s="237"/>
      <c r="BI629" s="237"/>
      <c r="BJ629" s="237"/>
      <c r="BK629" s="237"/>
      <c r="BL629" s="237"/>
      <c r="BM629" s="238">
        <v>1</v>
      </c>
    </row>
    <row r="630" spans="1:65">
      <c r="A630" s="35"/>
      <c r="B630" s="19">
        <v>1</v>
      </c>
      <c r="C630" s="8">
        <v>2</v>
      </c>
      <c r="D630" s="259">
        <v>21.8</v>
      </c>
      <c r="E630" s="239">
        <v>20.7</v>
      </c>
      <c r="F630" s="261">
        <v>21</v>
      </c>
      <c r="G630" s="259">
        <v>18.7</v>
      </c>
      <c r="H630" s="268">
        <v>20</v>
      </c>
      <c r="I630" s="239">
        <v>21.6</v>
      </c>
      <c r="J630" s="261">
        <v>20.513084863441819</v>
      </c>
      <c r="K630" s="239">
        <v>20.81955</v>
      </c>
      <c r="L630" s="239">
        <v>20.68</v>
      </c>
      <c r="M630" s="239">
        <v>20.399999999999999</v>
      </c>
      <c r="N630" s="239">
        <v>20</v>
      </c>
      <c r="O630" s="236"/>
      <c r="P630" s="237"/>
      <c r="Q630" s="237"/>
      <c r="R630" s="237"/>
      <c r="S630" s="237"/>
      <c r="T630" s="237"/>
      <c r="U630" s="237"/>
      <c r="V630" s="237"/>
      <c r="W630" s="237"/>
      <c r="X630" s="237"/>
      <c r="Y630" s="237"/>
      <c r="Z630" s="237"/>
      <c r="AA630" s="237"/>
      <c r="AB630" s="237"/>
      <c r="AC630" s="237"/>
      <c r="AD630" s="237"/>
      <c r="AE630" s="237"/>
      <c r="AF630" s="237"/>
      <c r="AG630" s="237"/>
      <c r="AH630" s="237"/>
      <c r="AI630" s="237"/>
      <c r="AJ630" s="237"/>
      <c r="AK630" s="237"/>
      <c r="AL630" s="237"/>
      <c r="AM630" s="237"/>
      <c r="AN630" s="237"/>
      <c r="AO630" s="237"/>
      <c r="AP630" s="237"/>
      <c r="AQ630" s="237"/>
      <c r="AR630" s="237"/>
      <c r="AS630" s="237"/>
      <c r="AT630" s="237"/>
      <c r="AU630" s="237"/>
      <c r="AV630" s="237"/>
      <c r="AW630" s="237"/>
      <c r="AX630" s="237"/>
      <c r="AY630" s="237"/>
      <c r="AZ630" s="237"/>
      <c r="BA630" s="237"/>
      <c r="BB630" s="237"/>
      <c r="BC630" s="237"/>
      <c r="BD630" s="237"/>
      <c r="BE630" s="237"/>
      <c r="BF630" s="237"/>
      <c r="BG630" s="237"/>
      <c r="BH630" s="237"/>
      <c r="BI630" s="237"/>
      <c r="BJ630" s="237"/>
      <c r="BK630" s="237"/>
      <c r="BL630" s="237"/>
      <c r="BM630" s="238">
        <v>15</v>
      </c>
    </row>
    <row r="631" spans="1:65">
      <c r="A631" s="35"/>
      <c r="B631" s="19">
        <v>1</v>
      </c>
      <c r="C631" s="8">
        <v>3</v>
      </c>
      <c r="D631" s="259">
        <v>21.84</v>
      </c>
      <c r="E631" s="239">
        <v>21.1</v>
      </c>
      <c r="F631" s="261">
        <v>21</v>
      </c>
      <c r="G631" s="259">
        <v>18.7</v>
      </c>
      <c r="H631" s="268">
        <v>19.7</v>
      </c>
      <c r="I631" s="239">
        <v>20.3</v>
      </c>
      <c r="J631" s="261">
        <v>20.793953962344844</v>
      </c>
      <c r="K631" s="261">
        <v>20.367170000000002</v>
      </c>
      <c r="L631" s="242">
        <v>20.66</v>
      </c>
      <c r="M631" s="281">
        <v>22.9</v>
      </c>
      <c r="N631" s="242">
        <v>20.100000000000001</v>
      </c>
      <c r="O631" s="236"/>
      <c r="P631" s="237"/>
      <c r="Q631" s="237"/>
      <c r="R631" s="237"/>
      <c r="S631" s="237"/>
      <c r="T631" s="237"/>
      <c r="U631" s="237"/>
      <c r="V631" s="237"/>
      <c r="W631" s="237"/>
      <c r="X631" s="237"/>
      <c r="Y631" s="237"/>
      <c r="Z631" s="237"/>
      <c r="AA631" s="237"/>
      <c r="AB631" s="237"/>
      <c r="AC631" s="237"/>
      <c r="AD631" s="237"/>
      <c r="AE631" s="237"/>
      <c r="AF631" s="237"/>
      <c r="AG631" s="237"/>
      <c r="AH631" s="237"/>
      <c r="AI631" s="237"/>
      <c r="AJ631" s="237"/>
      <c r="AK631" s="237"/>
      <c r="AL631" s="237"/>
      <c r="AM631" s="237"/>
      <c r="AN631" s="237"/>
      <c r="AO631" s="237"/>
      <c r="AP631" s="237"/>
      <c r="AQ631" s="237"/>
      <c r="AR631" s="237"/>
      <c r="AS631" s="237"/>
      <c r="AT631" s="237"/>
      <c r="AU631" s="237"/>
      <c r="AV631" s="237"/>
      <c r="AW631" s="237"/>
      <c r="AX631" s="237"/>
      <c r="AY631" s="237"/>
      <c r="AZ631" s="237"/>
      <c r="BA631" s="237"/>
      <c r="BB631" s="237"/>
      <c r="BC631" s="237"/>
      <c r="BD631" s="237"/>
      <c r="BE631" s="237"/>
      <c r="BF631" s="237"/>
      <c r="BG631" s="237"/>
      <c r="BH631" s="237"/>
      <c r="BI631" s="237"/>
      <c r="BJ631" s="237"/>
      <c r="BK631" s="237"/>
      <c r="BL631" s="237"/>
      <c r="BM631" s="238">
        <v>16</v>
      </c>
    </row>
    <row r="632" spans="1:65">
      <c r="A632" s="35"/>
      <c r="B632" s="19">
        <v>1</v>
      </c>
      <c r="C632" s="8">
        <v>4</v>
      </c>
      <c r="D632" s="259">
        <v>21.72</v>
      </c>
      <c r="E632" s="239">
        <v>20.8</v>
      </c>
      <c r="F632" s="261">
        <v>21</v>
      </c>
      <c r="G632" s="259">
        <v>18.7</v>
      </c>
      <c r="H632" s="268">
        <v>20</v>
      </c>
      <c r="I632" s="239">
        <v>21.3</v>
      </c>
      <c r="J632" s="261">
        <v>21.149386865684829</v>
      </c>
      <c r="K632" s="261">
        <v>20.87706</v>
      </c>
      <c r="L632" s="242">
        <v>20.170000000000002</v>
      </c>
      <c r="M632" s="281">
        <v>23.1</v>
      </c>
      <c r="N632" s="242">
        <v>20.3</v>
      </c>
      <c r="O632" s="236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  <c r="AA632" s="237"/>
      <c r="AB632" s="237"/>
      <c r="AC632" s="237"/>
      <c r="AD632" s="237"/>
      <c r="AE632" s="237"/>
      <c r="AF632" s="237"/>
      <c r="AG632" s="237"/>
      <c r="AH632" s="237"/>
      <c r="AI632" s="237"/>
      <c r="AJ632" s="237"/>
      <c r="AK632" s="237"/>
      <c r="AL632" s="237"/>
      <c r="AM632" s="237"/>
      <c r="AN632" s="237"/>
      <c r="AO632" s="237"/>
      <c r="AP632" s="237"/>
      <c r="AQ632" s="237"/>
      <c r="AR632" s="237"/>
      <c r="AS632" s="237"/>
      <c r="AT632" s="237"/>
      <c r="AU632" s="237"/>
      <c r="AV632" s="237"/>
      <c r="AW632" s="237"/>
      <c r="AX632" s="237"/>
      <c r="AY632" s="237"/>
      <c r="AZ632" s="237"/>
      <c r="BA632" s="237"/>
      <c r="BB632" s="237"/>
      <c r="BC632" s="237"/>
      <c r="BD632" s="237"/>
      <c r="BE632" s="237"/>
      <c r="BF632" s="237"/>
      <c r="BG632" s="237"/>
      <c r="BH632" s="237"/>
      <c r="BI632" s="237"/>
      <c r="BJ632" s="237"/>
      <c r="BK632" s="237"/>
      <c r="BL632" s="237"/>
      <c r="BM632" s="238">
        <v>20.720785967711333</v>
      </c>
    </row>
    <row r="633" spans="1:65">
      <c r="A633" s="35"/>
      <c r="B633" s="19">
        <v>1</v>
      </c>
      <c r="C633" s="8">
        <v>5</v>
      </c>
      <c r="D633" s="259">
        <v>21.97</v>
      </c>
      <c r="E633" s="239">
        <v>20.9</v>
      </c>
      <c r="F633" s="239">
        <v>21</v>
      </c>
      <c r="G633" s="259">
        <v>18.8</v>
      </c>
      <c r="H633" s="259">
        <v>20.399999999999999</v>
      </c>
      <c r="I633" s="239">
        <v>21.1</v>
      </c>
      <c r="J633" s="239">
        <v>20.7510578412843</v>
      </c>
      <c r="K633" s="239">
        <v>21.03726</v>
      </c>
      <c r="L633" s="239">
        <v>21.07</v>
      </c>
      <c r="M633" s="239">
        <v>22</v>
      </c>
      <c r="N633" s="239">
        <v>20.6</v>
      </c>
      <c r="O633" s="236"/>
      <c r="P633" s="237"/>
      <c r="Q633" s="237"/>
      <c r="R633" s="237"/>
      <c r="S633" s="237"/>
      <c r="T633" s="237"/>
      <c r="U633" s="237"/>
      <c r="V633" s="237"/>
      <c r="W633" s="237"/>
      <c r="X633" s="237"/>
      <c r="Y633" s="237"/>
      <c r="Z633" s="237"/>
      <c r="AA633" s="237"/>
      <c r="AB633" s="237"/>
      <c r="AC633" s="237"/>
      <c r="AD633" s="237"/>
      <c r="AE633" s="237"/>
      <c r="AF633" s="237"/>
      <c r="AG633" s="237"/>
      <c r="AH633" s="237"/>
      <c r="AI633" s="237"/>
      <c r="AJ633" s="237"/>
      <c r="AK633" s="237"/>
      <c r="AL633" s="237"/>
      <c r="AM633" s="237"/>
      <c r="AN633" s="237"/>
      <c r="AO633" s="237"/>
      <c r="AP633" s="237"/>
      <c r="AQ633" s="237"/>
      <c r="AR633" s="237"/>
      <c r="AS633" s="237"/>
      <c r="AT633" s="237"/>
      <c r="AU633" s="237"/>
      <c r="AV633" s="237"/>
      <c r="AW633" s="237"/>
      <c r="AX633" s="237"/>
      <c r="AY633" s="237"/>
      <c r="AZ633" s="237"/>
      <c r="BA633" s="237"/>
      <c r="BB633" s="237"/>
      <c r="BC633" s="237"/>
      <c r="BD633" s="237"/>
      <c r="BE633" s="237"/>
      <c r="BF633" s="237"/>
      <c r="BG633" s="237"/>
      <c r="BH633" s="237"/>
      <c r="BI633" s="237"/>
      <c r="BJ633" s="237"/>
      <c r="BK633" s="237"/>
      <c r="BL633" s="237"/>
      <c r="BM633" s="238">
        <v>70</v>
      </c>
    </row>
    <row r="634" spans="1:65">
      <c r="A634" s="35"/>
      <c r="B634" s="19">
        <v>1</v>
      </c>
      <c r="C634" s="8">
        <v>6</v>
      </c>
      <c r="D634" s="259">
        <v>22.1</v>
      </c>
      <c r="E634" s="239">
        <v>20.7</v>
      </c>
      <c r="F634" s="239">
        <v>21</v>
      </c>
      <c r="G634" s="259">
        <v>19.100000000000001</v>
      </c>
      <c r="H634" s="259">
        <v>20.3</v>
      </c>
      <c r="I634" s="239">
        <v>20.2</v>
      </c>
      <c r="J634" s="239">
        <v>20.17749089292203</v>
      </c>
      <c r="K634" s="239">
        <v>20.884070000000001</v>
      </c>
      <c r="L634" s="239">
        <v>20.95</v>
      </c>
      <c r="M634" s="239">
        <v>20.100000000000001</v>
      </c>
      <c r="N634" s="253">
        <v>22.3</v>
      </c>
      <c r="O634" s="236"/>
      <c r="P634" s="237"/>
      <c r="Q634" s="237"/>
      <c r="R634" s="237"/>
      <c r="S634" s="237"/>
      <c r="T634" s="237"/>
      <c r="U634" s="237"/>
      <c r="V634" s="237"/>
      <c r="W634" s="237"/>
      <c r="X634" s="237"/>
      <c r="Y634" s="237"/>
      <c r="Z634" s="237"/>
      <c r="AA634" s="237"/>
      <c r="AB634" s="237"/>
      <c r="AC634" s="237"/>
      <c r="AD634" s="237"/>
      <c r="AE634" s="237"/>
      <c r="AF634" s="237"/>
      <c r="AG634" s="237"/>
      <c r="AH634" s="237"/>
      <c r="AI634" s="237"/>
      <c r="AJ634" s="237"/>
      <c r="AK634" s="237"/>
      <c r="AL634" s="237"/>
      <c r="AM634" s="237"/>
      <c r="AN634" s="237"/>
      <c r="AO634" s="237"/>
      <c r="AP634" s="237"/>
      <c r="AQ634" s="237"/>
      <c r="AR634" s="237"/>
      <c r="AS634" s="237"/>
      <c r="AT634" s="237"/>
      <c r="AU634" s="237"/>
      <c r="AV634" s="237"/>
      <c r="AW634" s="237"/>
      <c r="AX634" s="237"/>
      <c r="AY634" s="237"/>
      <c r="AZ634" s="237"/>
      <c r="BA634" s="237"/>
      <c r="BB634" s="237"/>
      <c r="BC634" s="237"/>
      <c r="BD634" s="237"/>
      <c r="BE634" s="237"/>
      <c r="BF634" s="237"/>
      <c r="BG634" s="237"/>
      <c r="BH634" s="237"/>
      <c r="BI634" s="237"/>
      <c r="BJ634" s="237"/>
      <c r="BK634" s="237"/>
      <c r="BL634" s="237"/>
      <c r="BM634" s="240"/>
    </row>
    <row r="635" spans="1:65">
      <c r="A635" s="35"/>
      <c r="B635" s="20" t="s">
        <v>285</v>
      </c>
      <c r="C635" s="12"/>
      <c r="D635" s="241">
        <v>21.888333333333335</v>
      </c>
      <c r="E635" s="241">
        <v>20.816666666666666</v>
      </c>
      <c r="F635" s="241">
        <v>20.916666666666668</v>
      </c>
      <c r="G635" s="241">
        <v>18.816666666666666</v>
      </c>
      <c r="H635" s="241">
        <v>20.183333333333334</v>
      </c>
      <c r="I635" s="241">
        <v>20.916666666666668</v>
      </c>
      <c r="J635" s="241">
        <v>20.66984774169066</v>
      </c>
      <c r="K635" s="241">
        <v>20.901440000000004</v>
      </c>
      <c r="L635" s="241">
        <v>20.684999999999999</v>
      </c>
      <c r="M635" s="241">
        <v>21.400000000000002</v>
      </c>
      <c r="N635" s="241">
        <v>20.6</v>
      </c>
      <c r="O635" s="236"/>
      <c r="P635" s="237"/>
      <c r="Q635" s="237"/>
      <c r="R635" s="237"/>
      <c r="S635" s="237"/>
      <c r="T635" s="237"/>
      <c r="U635" s="237"/>
      <c r="V635" s="237"/>
      <c r="W635" s="237"/>
      <c r="X635" s="237"/>
      <c r="Y635" s="237"/>
      <c r="Z635" s="237"/>
      <c r="AA635" s="237"/>
      <c r="AB635" s="237"/>
      <c r="AC635" s="237"/>
      <c r="AD635" s="237"/>
      <c r="AE635" s="237"/>
      <c r="AF635" s="237"/>
      <c r="AG635" s="237"/>
      <c r="AH635" s="237"/>
      <c r="AI635" s="237"/>
      <c r="AJ635" s="237"/>
      <c r="AK635" s="237"/>
      <c r="AL635" s="237"/>
      <c r="AM635" s="237"/>
      <c r="AN635" s="237"/>
      <c r="AO635" s="237"/>
      <c r="AP635" s="237"/>
      <c r="AQ635" s="237"/>
      <c r="AR635" s="237"/>
      <c r="AS635" s="237"/>
      <c r="AT635" s="237"/>
      <c r="AU635" s="237"/>
      <c r="AV635" s="237"/>
      <c r="AW635" s="237"/>
      <c r="AX635" s="237"/>
      <c r="AY635" s="237"/>
      <c r="AZ635" s="237"/>
      <c r="BA635" s="237"/>
      <c r="BB635" s="237"/>
      <c r="BC635" s="237"/>
      <c r="BD635" s="237"/>
      <c r="BE635" s="237"/>
      <c r="BF635" s="237"/>
      <c r="BG635" s="237"/>
      <c r="BH635" s="237"/>
      <c r="BI635" s="237"/>
      <c r="BJ635" s="237"/>
      <c r="BK635" s="237"/>
      <c r="BL635" s="237"/>
      <c r="BM635" s="240"/>
    </row>
    <row r="636" spans="1:65">
      <c r="A636" s="35"/>
      <c r="B636" s="3" t="s">
        <v>286</v>
      </c>
      <c r="C636" s="33"/>
      <c r="D636" s="242">
        <v>21.869999999999997</v>
      </c>
      <c r="E636" s="242">
        <v>20.75</v>
      </c>
      <c r="F636" s="242">
        <v>21</v>
      </c>
      <c r="G636" s="242">
        <v>18.75</v>
      </c>
      <c r="H636" s="242">
        <v>20.149999999999999</v>
      </c>
      <c r="I636" s="242">
        <v>21.05</v>
      </c>
      <c r="J636" s="242">
        <v>20.692584932875221</v>
      </c>
      <c r="K636" s="242">
        <v>20.880565000000001</v>
      </c>
      <c r="L636" s="242">
        <v>20.67</v>
      </c>
      <c r="M636" s="242">
        <v>21.2</v>
      </c>
      <c r="N636" s="242">
        <v>20.3</v>
      </c>
      <c r="O636" s="236"/>
      <c r="P636" s="237"/>
      <c r="Q636" s="237"/>
      <c r="R636" s="237"/>
      <c r="S636" s="237"/>
      <c r="T636" s="237"/>
      <c r="U636" s="237"/>
      <c r="V636" s="237"/>
      <c r="W636" s="237"/>
      <c r="X636" s="237"/>
      <c r="Y636" s="237"/>
      <c r="Z636" s="237"/>
      <c r="AA636" s="237"/>
      <c r="AB636" s="237"/>
      <c r="AC636" s="237"/>
      <c r="AD636" s="237"/>
      <c r="AE636" s="237"/>
      <c r="AF636" s="237"/>
      <c r="AG636" s="237"/>
      <c r="AH636" s="237"/>
      <c r="AI636" s="237"/>
      <c r="AJ636" s="237"/>
      <c r="AK636" s="237"/>
      <c r="AL636" s="237"/>
      <c r="AM636" s="237"/>
      <c r="AN636" s="237"/>
      <c r="AO636" s="237"/>
      <c r="AP636" s="237"/>
      <c r="AQ636" s="237"/>
      <c r="AR636" s="237"/>
      <c r="AS636" s="237"/>
      <c r="AT636" s="237"/>
      <c r="AU636" s="237"/>
      <c r="AV636" s="237"/>
      <c r="AW636" s="237"/>
      <c r="AX636" s="237"/>
      <c r="AY636" s="237"/>
      <c r="AZ636" s="237"/>
      <c r="BA636" s="237"/>
      <c r="BB636" s="237"/>
      <c r="BC636" s="237"/>
      <c r="BD636" s="237"/>
      <c r="BE636" s="237"/>
      <c r="BF636" s="237"/>
      <c r="BG636" s="237"/>
      <c r="BH636" s="237"/>
      <c r="BI636" s="237"/>
      <c r="BJ636" s="237"/>
      <c r="BK636" s="237"/>
      <c r="BL636" s="237"/>
      <c r="BM636" s="240"/>
    </row>
    <row r="637" spans="1:65">
      <c r="A637" s="35"/>
      <c r="B637" s="3" t="s">
        <v>287</v>
      </c>
      <c r="C637" s="33"/>
      <c r="D637" s="27">
        <v>0.1342261772780064</v>
      </c>
      <c r="E637" s="27">
        <v>0.16020819787597287</v>
      </c>
      <c r="F637" s="27">
        <v>0.20412414523193151</v>
      </c>
      <c r="G637" s="27">
        <v>0.16020819787597285</v>
      </c>
      <c r="H637" s="27">
        <v>0.35449494589721098</v>
      </c>
      <c r="I637" s="27">
        <v>0.55647701360134127</v>
      </c>
      <c r="J637" s="27">
        <v>0.32255917712381266</v>
      </c>
      <c r="K637" s="27">
        <v>0.34178108397042628</v>
      </c>
      <c r="L637" s="27">
        <v>0.31475387209691269</v>
      </c>
      <c r="M637" s="27">
        <v>1.4449913494550757</v>
      </c>
      <c r="N637" s="27">
        <v>0.85790442358108865</v>
      </c>
      <c r="O637" s="166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62"/>
    </row>
    <row r="638" spans="1:65">
      <c r="A638" s="35"/>
      <c r="B638" s="3" t="s">
        <v>86</v>
      </c>
      <c r="C638" s="33"/>
      <c r="D638" s="13">
        <v>6.1323160257979008E-3</v>
      </c>
      <c r="E638" s="13">
        <v>7.696150418381403E-3</v>
      </c>
      <c r="F638" s="13">
        <v>9.75892327802063E-3</v>
      </c>
      <c r="G638" s="13">
        <v>8.5141646346841189E-3</v>
      </c>
      <c r="H638" s="13">
        <v>1.7563746287227629E-2</v>
      </c>
      <c r="I638" s="13">
        <v>2.6604478737912728E-2</v>
      </c>
      <c r="J638" s="13">
        <v>1.5605300104519755E-2</v>
      </c>
      <c r="K638" s="13">
        <v>1.6352035265054764E-2</v>
      </c>
      <c r="L638" s="13">
        <v>1.5216527536713207E-2</v>
      </c>
      <c r="M638" s="13">
        <v>6.7522960254910072E-2</v>
      </c>
      <c r="N638" s="13">
        <v>4.1645845804907211E-2</v>
      </c>
      <c r="O638" s="166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62"/>
    </row>
    <row r="639" spans="1:65">
      <c r="A639" s="35"/>
      <c r="B639" s="3" t="s">
        <v>288</v>
      </c>
      <c r="C639" s="33"/>
      <c r="D639" s="13">
        <v>5.6346673694779748E-2</v>
      </c>
      <c r="E639" s="13">
        <v>4.6272713353991968E-3</v>
      </c>
      <c r="F639" s="13">
        <v>9.4533430952170594E-3</v>
      </c>
      <c r="G639" s="13">
        <v>-9.1894163860956168E-2</v>
      </c>
      <c r="H639" s="13">
        <v>-2.5937849810113267E-2</v>
      </c>
      <c r="I639" s="13">
        <v>9.4533430952170594E-3</v>
      </c>
      <c r="J639" s="13">
        <v>-2.4583153409358793E-3</v>
      </c>
      <c r="K639" s="13">
        <v>8.7184932352557531E-3</v>
      </c>
      <c r="L639" s="13">
        <v>-1.7270564816942446E-3</v>
      </c>
      <c r="M639" s="13">
        <v>3.2779356601003062E-2</v>
      </c>
      <c r="N639" s="13">
        <v>-5.8292174775391725E-3</v>
      </c>
      <c r="O639" s="166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62"/>
    </row>
    <row r="640" spans="1:65">
      <c r="A640" s="35"/>
      <c r="B640" s="53" t="s">
        <v>289</v>
      </c>
      <c r="C640" s="54"/>
      <c r="D640" s="52">
        <v>4.92</v>
      </c>
      <c r="E640" s="52">
        <v>0</v>
      </c>
      <c r="F640" s="52">
        <v>0.46</v>
      </c>
      <c r="G640" s="52">
        <v>9.19</v>
      </c>
      <c r="H640" s="52">
        <v>2.91</v>
      </c>
      <c r="I640" s="52">
        <v>0.46</v>
      </c>
      <c r="J640" s="52">
        <v>0.67</v>
      </c>
      <c r="K640" s="52">
        <v>0.39</v>
      </c>
      <c r="L640" s="52">
        <v>0.6</v>
      </c>
      <c r="M640" s="52">
        <v>2.68</v>
      </c>
      <c r="N640" s="52">
        <v>1</v>
      </c>
      <c r="O640" s="166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2"/>
    </row>
    <row r="641" spans="1:65">
      <c r="B641" s="36"/>
      <c r="C641" s="20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BM641" s="62"/>
    </row>
    <row r="642" spans="1:65" ht="15">
      <c r="B642" s="37" t="s">
        <v>672</v>
      </c>
      <c r="BM642" s="32" t="s">
        <v>66</v>
      </c>
    </row>
    <row r="643" spans="1:65" ht="15">
      <c r="A643" s="28" t="s">
        <v>34</v>
      </c>
      <c r="B643" s="18" t="s">
        <v>115</v>
      </c>
      <c r="C643" s="15" t="s">
        <v>116</v>
      </c>
      <c r="D643" s="16" t="s">
        <v>243</v>
      </c>
      <c r="E643" s="17" t="s">
        <v>243</v>
      </c>
      <c r="F643" s="17" t="s">
        <v>243</v>
      </c>
      <c r="G643" s="17" t="s">
        <v>243</v>
      </c>
      <c r="H643" s="17" t="s">
        <v>243</v>
      </c>
      <c r="I643" s="17" t="s">
        <v>243</v>
      </c>
      <c r="J643" s="17" t="s">
        <v>243</v>
      </c>
      <c r="K643" s="17" t="s">
        <v>243</v>
      </c>
      <c r="L643" s="17" t="s">
        <v>243</v>
      </c>
      <c r="M643" s="17" t="s">
        <v>243</v>
      </c>
      <c r="N643" s="17" t="s">
        <v>243</v>
      </c>
      <c r="O643" s="17" t="s">
        <v>243</v>
      </c>
      <c r="P643" s="17" t="s">
        <v>243</v>
      </c>
      <c r="Q643" s="17" t="s">
        <v>243</v>
      </c>
      <c r="R643" s="17" t="s">
        <v>243</v>
      </c>
      <c r="S643" s="17" t="s">
        <v>243</v>
      </c>
      <c r="T643" s="17" t="s">
        <v>243</v>
      </c>
      <c r="U643" s="17" t="s">
        <v>243</v>
      </c>
      <c r="V643" s="17" t="s">
        <v>243</v>
      </c>
      <c r="W643" s="17" t="s">
        <v>243</v>
      </c>
      <c r="X643" s="17" t="s">
        <v>243</v>
      </c>
      <c r="Y643" s="17" t="s">
        <v>243</v>
      </c>
      <c r="Z643" s="17" t="s">
        <v>243</v>
      </c>
      <c r="AA643" s="17" t="s">
        <v>243</v>
      </c>
      <c r="AB643" s="17" t="s">
        <v>243</v>
      </c>
      <c r="AC643" s="17" t="s">
        <v>243</v>
      </c>
      <c r="AD643" s="17" t="s">
        <v>243</v>
      </c>
      <c r="AE643" s="166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2">
        <v>1</v>
      </c>
    </row>
    <row r="644" spans="1:65">
      <c r="A644" s="35"/>
      <c r="B644" s="19" t="s">
        <v>244</v>
      </c>
      <c r="C644" s="8" t="s">
        <v>244</v>
      </c>
      <c r="D644" s="164" t="s">
        <v>246</v>
      </c>
      <c r="E644" s="165" t="s">
        <v>248</v>
      </c>
      <c r="F644" s="165" t="s">
        <v>249</v>
      </c>
      <c r="G644" s="165" t="s">
        <v>250</v>
      </c>
      <c r="H644" s="165" t="s">
        <v>251</v>
      </c>
      <c r="I644" s="165" t="s">
        <v>254</v>
      </c>
      <c r="J644" s="165" t="s">
        <v>256</v>
      </c>
      <c r="K644" s="165" t="s">
        <v>257</v>
      </c>
      <c r="L644" s="165" t="s">
        <v>258</v>
      </c>
      <c r="M644" s="165" t="s">
        <v>259</v>
      </c>
      <c r="N644" s="165" t="s">
        <v>260</v>
      </c>
      <c r="O644" s="165" t="s">
        <v>307</v>
      </c>
      <c r="P644" s="165" t="s">
        <v>261</v>
      </c>
      <c r="Q644" s="165" t="s">
        <v>263</v>
      </c>
      <c r="R644" s="165" t="s">
        <v>265</v>
      </c>
      <c r="S644" s="165" t="s">
        <v>266</v>
      </c>
      <c r="T644" s="165" t="s">
        <v>267</v>
      </c>
      <c r="U644" s="165" t="s">
        <v>268</v>
      </c>
      <c r="V644" s="165" t="s">
        <v>269</v>
      </c>
      <c r="W644" s="165" t="s">
        <v>270</v>
      </c>
      <c r="X644" s="165" t="s">
        <v>271</v>
      </c>
      <c r="Y644" s="165" t="s">
        <v>272</v>
      </c>
      <c r="Z644" s="165" t="s">
        <v>273</v>
      </c>
      <c r="AA644" s="165" t="s">
        <v>274</v>
      </c>
      <c r="AB644" s="165" t="s">
        <v>275</v>
      </c>
      <c r="AC644" s="165" t="s">
        <v>276</v>
      </c>
      <c r="AD644" s="165" t="s">
        <v>277</v>
      </c>
      <c r="AE644" s="166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2" t="s">
        <v>3</v>
      </c>
    </row>
    <row r="645" spans="1:65">
      <c r="A645" s="35"/>
      <c r="B645" s="19"/>
      <c r="C645" s="8"/>
      <c r="D645" s="9" t="s">
        <v>337</v>
      </c>
      <c r="E645" s="10" t="s">
        <v>118</v>
      </c>
      <c r="F645" s="10" t="s">
        <v>118</v>
      </c>
      <c r="G645" s="10" t="s">
        <v>338</v>
      </c>
      <c r="H645" s="10" t="s">
        <v>118</v>
      </c>
      <c r="I645" s="10" t="s">
        <v>118</v>
      </c>
      <c r="J645" s="10" t="s">
        <v>337</v>
      </c>
      <c r="K645" s="10" t="s">
        <v>337</v>
      </c>
      <c r="L645" s="10" t="s">
        <v>338</v>
      </c>
      <c r="M645" s="10" t="s">
        <v>337</v>
      </c>
      <c r="N645" s="10" t="s">
        <v>337</v>
      </c>
      <c r="O645" s="10" t="s">
        <v>338</v>
      </c>
      <c r="P645" s="10" t="s">
        <v>337</v>
      </c>
      <c r="Q645" s="10" t="s">
        <v>337</v>
      </c>
      <c r="R645" s="10" t="s">
        <v>337</v>
      </c>
      <c r="S645" s="10" t="s">
        <v>337</v>
      </c>
      <c r="T645" s="10" t="s">
        <v>337</v>
      </c>
      <c r="U645" s="10" t="s">
        <v>337</v>
      </c>
      <c r="V645" s="10" t="s">
        <v>337</v>
      </c>
      <c r="W645" s="10" t="s">
        <v>338</v>
      </c>
      <c r="X645" s="10" t="s">
        <v>338</v>
      </c>
      <c r="Y645" s="10" t="s">
        <v>338</v>
      </c>
      <c r="Z645" s="10" t="s">
        <v>337</v>
      </c>
      <c r="AA645" s="10" t="s">
        <v>338</v>
      </c>
      <c r="AB645" s="10" t="s">
        <v>118</v>
      </c>
      <c r="AC645" s="10" t="s">
        <v>338</v>
      </c>
      <c r="AD645" s="10" t="s">
        <v>338</v>
      </c>
      <c r="AE645" s="166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2">
        <v>0</v>
      </c>
    </row>
    <row r="646" spans="1:65">
      <c r="A646" s="35"/>
      <c r="B646" s="19"/>
      <c r="C646" s="8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166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1</v>
      </c>
    </row>
    <row r="647" spans="1:65">
      <c r="A647" s="35"/>
      <c r="B647" s="18">
        <v>1</v>
      </c>
      <c r="C647" s="14">
        <v>1</v>
      </c>
      <c r="D647" s="243">
        <v>54.4</v>
      </c>
      <c r="E647" s="243">
        <v>52</v>
      </c>
      <c r="F647" s="251">
        <v>54</v>
      </c>
      <c r="G647" s="243">
        <v>55</v>
      </c>
      <c r="H647" s="251">
        <v>47</v>
      </c>
      <c r="I647" s="243">
        <v>50.52</v>
      </c>
      <c r="J647" s="251">
        <v>47.9</v>
      </c>
      <c r="K647" s="243">
        <v>58.4</v>
      </c>
      <c r="L647" s="243">
        <v>56</v>
      </c>
      <c r="M647" s="243">
        <v>58.5</v>
      </c>
      <c r="N647" s="243">
        <v>50.2</v>
      </c>
      <c r="O647" s="243">
        <v>50.222832297004558</v>
      </c>
      <c r="P647" s="243">
        <v>58.567549999999997</v>
      </c>
      <c r="Q647" s="243">
        <v>54.2</v>
      </c>
      <c r="R647" s="243">
        <v>53.2</v>
      </c>
      <c r="S647" s="243">
        <v>50.3</v>
      </c>
      <c r="T647" s="243">
        <v>51.7</v>
      </c>
      <c r="U647" s="243">
        <v>55.2</v>
      </c>
      <c r="V647" s="243">
        <v>54</v>
      </c>
      <c r="W647" s="243">
        <v>53</v>
      </c>
      <c r="X647" s="243">
        <v>50.8</v>
      </c>
      <c r="Y647" s="243">
        <v>54.3</v>
      </c>
      <c r="Z647" s="243">
        <v>54.5</v>
      </c>
      <c r="AA647" s="243">
        <v>53</v>
      </c>
      <c r="AB647" s="243">
        <v>62</v>
      </c>
      <c r="AC647" s="243">
        <v>59</v>
      </c>
      <c r="AD647" s="243">
        <v>49.6</v>
      </c>
      <c r="AE647" s="244"/>
      <c r="AF647" s="245"/>
      <c r="AG647" s="245"/>
      <c r="AH647" s="245"/>
      <c r="AI647" s="245"/>
      <c r="AJ647" s="245"/>
      <c r="AK647" s="245"/>
      <c r="AL647" s="245"/>
      <c r="AM647" s="245"/>
      <c r="AN647" s="245"/>
      <c r="AO647" s="245"/>
      <c r="AP647" s="245"/>
      <c r="AQ647" s="245"/>
      <c r="AR647" s="245"/>
      <c r="AS647" s="245"/>
      <c r="AT647" s="245"/>
      <c r="AU647" s="245"/>
      <c r="AV647" s="245"/>
      <c r="AW647" s="245"/>
      <c r="AX647" s="245"/>
      <c r="AY647" s="245"/>
      <c r="AZ647" s="245"/>
      <c r="BA647" s="245"/>
      <c r="BB647" s="245"/>
      <c r="BC647" s="245"/>
      <c r="BD647" s="245"/>
      <c r="BE647" s="245"/>
      <c r="BF647" s="245"/>
      <c r="BG647" s="245"/>
      <c r="BH647" s="245"/>
      <c r="BI647" s="245"/>
      <c r="BJ647" s="245"/>
      <c r="BK647" s="245"/>
      <c r="BL647" s="245"/>
      <c r="BM647" s="246">
        <v>1</v>
      </c>
    </row>
    <row r="648" spans="1:65">
      <c r="A648" s="35"/>
      <c r="B648" s="19">
        <v>1</v>
      </c>
      <c r="C648" s="8">
        <v>2</v>
      </c>
      <c r="D648" s="247">
        <v>54.4</v>
      </c>
      <c r="E648" s="247">
        <v>50</v>
      </c>
      <c r="F648" s="252">
        <v>50</v>
      </c>
      <c r="G648" s="247">
        <v>55</v>
      </c>
      <c r="H648" s="252">
        <v>47</v>
      </c>
      <c r="I648" s="247">
        <v>50.73</v>
      </c>
      <c r="J648" s="252">
        <v>48.1</v>
      </c>
      <c r="K648" s="247">
        <v>55</v>
      </c>
      <c r="L648" s="247">
        <v>56</v>
      </c>
      <c r="M648" s="247">
        <v>56.4</v>
      </c>
      <c r="N648" s="247">
        <v>49.1</v>
      </c>
      <c r="O648" s="247">
        <v>49.779715789476484</v>
      </c>
      <c r="P648" s="247">
        <v>58.239490000000004</v>
      </c>
      <c r="Q648" s="247">
        <v>50.7</v>
      </c>
      <c r="R648" s="247">
        <v>53.7</v>
      </c>
      <c r="S648" s="247">
        <v>53.3</v>
      </c>
      <c r="T648" s="247">
        <v>50.9</v>
      </c>
      <c r="U648" s="247">
        <v>53.3</v>
      </c>
      <c r="V648" s="247">
        <v>54.8</v>
      </c>
      <c r="W648" s="247">
        <v>54.6</v>
      </c>
      <c r="X648" s="247">
        <v>50.8</v>
      </c>
      <c r="Y648" s="247">
        <v>54.5</v>
      </c>
      <c r="Z648" s="247">
        <v>55.4</v>
      </c>
      <c r="AA648" s="247">
        <v>52</v>
      </c>
      <c r="AB648" s="247">
        <v>62</v>
      </c>
      <c r="AC648" s="247">
        <v>56.8</v>
      </c>
      <c r="AD648" s="247">
        <v>49.3</v>
      </c>
      <c r="AE648" s="244"/>
      <c r="AF648" s="245"/>
      <c r="AG648" s="245"/>
      <c r="AH648" s="245"/>
      <c r="AI648" s="245"/>
      <c r="AJ648" s="245"/>
      <c r="AK648" s="245"/>
      <c r="AL648" s="245"/>
      <c r="AM648" s="245"/>
      <c r="AN648" s="245"/>
      <c r="AO648" s="245"/>
      <c r="AP648" s="245"/>
      <c r="AQ648" s="245"/>
      <c r="AR648" s="245"/>
      <c r="AS648" s="245"/>
      <c r="AT648" s="245"/>
      <c r="AU648" s="245"/>
      <c r="AV648" s="245"/>
      <c r="AW648" s="245"/>
      <c r="AX648" s="245"/>
      <c r="AY648" s="245"/>
      <c r="AZ648" s="245"/>
      <c r="BA648" s="245"/>
      <c r="BB648" s="245"/>
      <c r="BC648" s="245"/>
      <c r="BD648" s="245"/>
      <c r="BE648" s="245"/>
      <c r="BF648" s="245"/>
      <c r="BG648" s="245"/>
      <c r="BH648" s="245"/>
      <c r="BI648" s="245"/>
      <c r="BJ648" s="245"/>
      <c r="BK648" s="245"/>
      <c r="BL648" s="245"/>
      <c r="BM648" s="246">
        <v>16</v>
      </c>
    </row>
    <row r="649" spans="1:65">
      <c r="A649" s="35"/>
      <c r="B649" s="19">
        <v>1</v>
      </c>
      <c r="C649" s="8">
        <v>3</v>
      </c>
      <c r="D649" s="247">
        <v>52.5</v>
      </c>
      <c r="E649" s="247">
        <v>50</v>
      </c>
      <c r="F649" s="252">
        <v>56</v>
      </c>
      <c r="G649" s="247">
        <v>55</v>
      </c>
      <c r="H649" s="252">
        <v>47</v>
      </c>
      <c r="I649" s="247">
        <v>49.85</v>
      </c>
      <c r="J649" s="252">
        <v>47.7</v>
      </c>
      <c r="K649" s="252">
        <v>60</v>
      </c>
      <c r="L649" s="250">
        <v>57</v>
      </c>
      <c r="M649" s="250">
        <v>56.4</v>
      </c>
      <c r="N649" s="250">
        <v>50.6</v>
      </c>
      <c r="O649" s="250">
        <v>49.746544593966306</v>
      </c>
      <c r="P649" s="250">
        <v>58.389589999999998</v>
      </c>
      <c r="Q649" s="250">
        <v>51.4</v>
      </c>
      <c r="R649" s="250">
        <v>52.5</v>
      </c>
      <c r="S649" s="250">
        <v>49.9</v>
      </c>
      <c r="T649" s="250">
        <v>51.8</v>
      </c>
      <c r="U649" s="250">
        <v>54.2</v>
      </c>
      <c r="V649" s="250">
        <v>56.3</v>
      </c>
      <c r="W649" s="250">
        <v>53.9</v>
      </c>
      <c r="X649" s="250">
        <v>49.3</v>
      </c>
      <c r="Y649" s="250">
        <v>55.1</v>
      </c>
      <c r="Z649" s="250">
        <v>55</v>
      </c>
      <c r="AA649" s="250">
        <v>52</v>
      </c>
      <c r="AB649" s="250">
        <v>60</v>
      </c>
      <c r="AC649" s="250">
        <v>58.1</v>
      </c>
      <c r="AD649" s="250">
        <v>50.7</v>
      </c>
      <c r="AE649" s="244"/>
      <c r="AF649" s="245"/>
      <c r="AG649" s="245"/>
      <c r="AH649" s="245"/>
      <c r="AI649" s="245"/>
      <c r="AJ649" s="245"/>
      <c r="AK649" s="245"/>
      <c r="AL649" s="245"/>
      <c r="AM649" s="245"/>
      <c r="AN649" s="245"/>
      <c r="AO649" s="245"/>
      <c r="AP649" s="245"/>
      <c r="AQ649" s="245"/>
      <c r="AR649" s="245"/>
      <c r="AS649" s="245"/>
      <c r="AT649" s="245"/>
      <c r="AU649" s="245"/>
      <c r="AV649" s="245"/>
      <c r="AW649" s="245"/>
      <c r="AX649" s="245"/>
      <c r="AY649" s="245"/>
      <c r="AZ649" s="245"/>
      <c r="BA649" s="245"/>
      <c r="BB649" s="245"/>
      <c r="BC649" s="245"/>
      <c r="BD649" s="245"/>
      <c r="BE649" s="245"/>
      <c r="BF649" s="245"/>
      <c r="BG649" s="245"/>
      <c r="BH649" s="245"/>
      <c r="BI649" s="245"/>
      <c r="BJ649" s="245"/>
      <c r="BK649" s="245"/>
      <c r="BL649" s="245"/>
      <c r="BM649" s="246">
        <v>16</v>
      </c>
    </row>
    <row r="650" spans="1:65">
      <c r="A650" s="35"/>
      <c r="B650" s="19">
        <v>1</v>
      </c>
      <c r="C650" s="8">
        <v>4</v>
      </c>
      <c r="D650" s="247">
        <v>53.6</v>
      </c>
      <c r="E650" s="247">
        <v>53</v>
      </c>
      <c r="F650" s="252">
        <v>56</v>
      </c>
      <c r="G650" s="247">
        <v>55</v>
      </c>
      <c r="H650" s="252">
        <v>46</v>
      </c>
      <c r="I650" s="247">
        <v>50.55</v>
      </c>
      <c r="J650" s="252">
        <v>48.6</v>
      </c>
      <c r="K650" s="252">
        <v>58.7</v>
      </c>
      <c r="L650" s="250">
        <v>56</v>
      </c>
      <c r="M650" s="250">
        <v>57.8</v>
      </c>
      <c r="N650" s="250">
        <v>50</v>
      </c>
      <c r="O650" s="250">
        <v>48.728688376439287</v>
      </c>
      <c r="P650" s="278">
        <v>55.412399999999998</v>
      </c>
      <c r="Q650" s="250">
        <v>53.1</v>
      </c>
      <c r="R650" s="250">
        <v>53.1</v>
      </c>
      <c r="S650" s="250">
        <v>49.4</v>
      </c>
      <c r="T650" s="250">
        <v>52.3</v>
      </c>
      <c r="U650" s="250">
        <v>56.1</v>
      </c>
      <c r="V650" s="250">
        <v>52.5</v>
      </c>
      <c r="W650" s="250">
        <v>55</v>
      </c>
      <c r="X650" s="250">
        <v>48.8</v>
      </c>
      <c r="Y650" s="250">
        <v>55.4</v>
      </c>
      <c r="Z650" s="278">
        <v>59</v>
      </c>
      <c r="AA650" s="250">
        <v>52</v>
      </c>
      <c r="AB650" s="250">
        <v>61</v>
      </c>
      <c r="AC650" s="250">
        <v>55.1</v>
      </c>
      <c r="AD650" s="250">
        <v>51.5</v>
      </c>
      <c r="AE650" s="244"/>
      <c r="AF650" s="245"/>
      <c r="AG650" s="245"/>
      <c r="AH650" s="245"/>
      <c r="AI650" s="245"/>
      <c r="AJ650" s="245"/>
      <c r="AK650" s="245"/>
      <c r="AL650" s="245"/>
      <c r="AM650" s="245"/>
      <c r="AN650" s="245"/>
      <c r="AO650" s="245"/>
      <c r="AP650" s="245"/>
      <c r="AQ650" s="245"/>
      <c r="AR650" s="245"/>
      <c r="AS650" s="245"/>
      <c r="AT650" s="245"/>
      <c r="AU650" s="245"/>
      <c r="AV650" s="245"/>
      <c r="AW650" s="245"/>
      <c r="AX650" s="245"/>
      <c r="AY650" s="245"/>
      <c r="AZ650" s="245"/>
      <c r="BA650" s="245"/>
      <c r="BB650" s="245"/>
      <c r="BC650" s="245"/>
      <c r="BD650" s="245"/>
      <c r="BE650" s="245"/>
      <c r="BF650" s="245"/>
      <c r="BG650" s="245"/>
      <c r="BH650" s="245"/>
      <c r="BI650" s="245"/>
      <c r="BJ650" s="245"/>
      <c r="BK650" s="245"/>
      <c r="BL650" s="245"/>
      <c r="BM650" s="246">
        <v>53.264043319094114</v>
      </c>
    </row>
    <row r="651" spans="1:65">
      <c r="A651" s="35"/>
      <c r="B651" s="19">
        <v>1</v>
      </c>
      <c r="C651" s="8">
        <v>5</v>
      </c>
      <c r="D651" s="247">
        <v>53</v>
      </c>
      <c r="E651" s="247">
        <v>53</v>
      </c>
      <c r="F651" s="247">
        <v>52</v>
      </c>
      <c r="G651" s="247">
        <v>55</v>
      </c>
      <c r="H651" s="247">
        <v>47</v>
      </c>
      <c r="I651" s="247">
        <v>49.17</v>
      </c>
      <c r="J651" s="247">
        <v>51.7</v>
      </c>
      <c r="K651" s="247">
        <v>54.9</v>
      </c>
      <c r="L651" s="247">
        <v>56</v>
      </c>
      <c r="M651" s="247">
        <v>58</v>
      </c>
      <c r="N651" s="247">
        <v>50.3</v>
      </c>
      <c r="O651" s="247">
        <v>48.339611754231413</v>
      </c>
      <c r="P651" s="247">
        <v>57.742809999999999</v>
      </c>
      <c r="Q651" s="247">
        <v>52.8</v>
      </c>
      <c r="R651" s="247">
        <v>52.4</v>
      </c>
      <c r="S651" s="247">
        <v>53.2</v>
      </c>
      <c r="T651" s="247">
        <v>50.1</v>
      </c>
      <c r="U651" s="247">
        <v>54</v>
      </c>
      <c r="V651" s="247">
        <v>53</v>
      </c>
      <c r="W651" s="247">
        <v>53.8</v>
      </c>
      <c r="X651" s="247">
        <v>50.1</v>
      </c>
      <c r="Y651" s="247">
        <v>54.7</v>
      </c>
      <c r="Z651" s="247">
        <v>55.2</v>
      </c>
      <c r="AA651" s="247">
        <v>51</v>
      </c>
      <c r="AB651" s="247">
        <v>60</v>
      </c>
      <c r="AC651" s="247">
        <v>55.9</v>
      </c>
      <c r="AD651" s="247">
        <v>51</v>
      </c>
      <c r="AE651" s="244"/>
      <c r="AF651" s="245"/>
      <c r="AG651" s="245"/>
      <c r="AH651" s="245"/>
      <c r="AI651" s="245"/>
      <c r="AJ651" s="245"/>
      <c r="AK651" s="245"/>
      <c r="AL651" s="245"/>
      <c r="AM651" s="245"/>
      <c r="AN651" s="245"/>
      <c r="AO651" s="245"/>
      <c r="AP651" s="245"/>
      <c r="AQ651" s="245"/>
      <c r="AR651" s="245"/>
      <c r="AS651" s="245"/>
      <c r="AT651" s="245"/>
      <c r="AU651" s="245"/>
      <c r="AV651" s="245"/>
      <c r="AW651" s="245"/>
      <c r="AX651" s="245"/>
      <c r="AY651" s="245"/>
      <c r="AZ651" s="245"/>
      <c r="BA651" s="245"/>
      <c r="BB651" s="245"/>
      <c r="BC651" s="245"/>
      <c r="BD651" s="245"/>
      <c r="BE651" s="245"/>
      <c r="BF651" s="245"/>
      <c r="BG651" s="245"/>
      <c r="BH651" s="245"/>
      <c r="BI651" s="245"/>
      <c r="BJ651" s="245"/>
      <c r="BK651" s="245"/>
      <c r="BL651" s="245"/>
      <c r="BM651" s="246">
        <v>71</v>
      </c>
    </row>
    <row r="652" spans="1:65">
      <c r="A652" s="35"/>
      <c r="B652" s="19">
        <v>1</v>
      </c>
      <c r="C652" s="8">
        <v>6</v>
      </c>
      <c r="D652" s="247">
        <v>52.8</v>
      </c>
      <c r="E652" s="247">
        <v>52</v>
      </c>
      <c r="F652" s="247">
        <v>54</v>
      </c>
      <c r="G652" s="247">
        <v>55</v>
      </c>
      <c r="H652" s="247">
        <v>47</v>
      </c>
      <c r="I652" s="247">
        <v>50.98</v>
      </c>
      <c r="J652" s="269">
        <v>85.2</v>
      </c>
      <c r="K652" s="247">
        <v>56.2</v>
      </c>
      <c r="L652" s="247">
        <v>55</v>
      </c>
      <c r="M652" s="247">
        <v>57.6</v>
      </c>
      <c r="N652" s="247">
        <v>50.5</v>
      </c>
      <c r="O652" s="247">
        <v>47.999840882128488</v>
      </c>
      <c r="P652" s="247">
        <v>59.425379999999997</v>
      </c>
      <c r="Q652" s="247">
        <v>54.4</v>
      </c>
      <c r="R652" s="247">
        <v>52.2</v>
      </c>
      <c r="S652" s="247">
        <v>49.9</v>
      </c>
      <c r="T652" s="247">
        <v>52</v>
      </c>
      <c r="U652" s="247">
        <v>54.3</v>
      </c>
      <c r="V652" s="247">
        <v>54.6</v>
      </c>
      <c r="W652" s="247">
        <v>50.9</v>
      </c>
      <c r="X652" s="247">
        <v>53.2</v>
      </c>
      <c r="Y652" s="247">
        <v>53.4</v>
      </c>
      <c r="Z652" s="247">
        <v>53.5</v>
      </c>
      <c r="AA652" s="247">
        <v>52</v>
      </c>
      <c r="AB652" s="247">
        <v>62</v>
      </c>
      <c r="AC652" s="247">
        <v>54.2</v>
      </c>
      <c r="AD652" s="247">
        <v>49.3</v>
      </c>
      <c r="AE652" s="244"/>
      <c r="AF652" s="245"/>
      <c r="AG652" s="245"/>
      <c r="AH652" s="245"/>
      <c r="AI652" s="245"/>
      <c r="AJ652" s="245"/>
      <c r="AK652" s="245"/>
      <c r="AL652" s="245"/>
      <c r="AM652" s="245"/>
      <c r="AN652" s="245"/>
      <c r="AO652" s="245"/>
      <c r="AP652" s="245"/>
      <c r="AQ652" s="245"/>
      <c r="AR652" s="245"/>
      <c r="AS652" s="245"/>
      <c r="AT652" s="245"/>
      <c r="AU652" s="245"/>
      <c r="AV652" s="245"/>
      <c r="AW652" s="245"/>
      <c r="AX652" s="245"/>
      <c r="AY652" s="245"/>
      <c r="AZ652" s="245"/>
      <c r="BA652" s="245"/>
      <c r="BB652" s="245"/>
      <c r="BC652" s="245"/>
      <c r="BD652" s="245"/>
      <c r="BE652" s="245"/>
      <c r="BF652" s="245"/>
      <c r="BG652" s="245"/>
      <c r="BH652" s="245"/>
      <c r="BI652" s="245"/>
      <c r="BJ652" s="245"/>
      <c r="BK652" s="245"/>
      <c r="BL652" s="245"/>
      <c r="BM652" s="248"/>
    </row>
    <row r="653" spans="1:65">
      <c r="A653" s="35"/>
      <c r="B653" s="20" t="s">
        <v>285</v>
      </c>
      <c r="C653" s="12"/>
      <c r="D653" s="249">
        <v>53.449999999999996</v>
      </c>
      <c r="E653" s="249">
        <v>51.666666666666664</v>
      </c>
      <c r="F653" s="249">
        <v>53.666666666666664</v>
      </c>
      <c r="G653" s="249">
        <v>55</v>
      </c>
      <c r="H653" s="249">
        <v>46.833333333333336</v>
      </c>
      <c r="I653" s="249">
        <v>50.300000000000004</v>
      </c>
      <c r="J653" s="249">
        <v>54.866666666666667</v>
      </c>
      <c r="K653" s="249">
        <v>57.199999999999996</v>
      </c>
      <c r="L653" s="249">
        <v>56</v>
      </c>
      <c r="M653" s="249">
        <v>57.45000000000001</v>
      </c>
      <c r="N653" s="249">
        <v>50.116666666666667</v>
      </c>
      <c r="O653" s="249">
        <v>49.136205615541087</v>
      </c>
      <c r="P653" s="249">
        <v>57.962870000000002</v>
      </c>
      <c r="Q653" s="249">
        <v>52.766666666666659</v>
      </c>
      <c r="R653" s="249">
        <v>52.849999999999994</v>
      </c>
      <c r="S653" s="249">
        <v>51</v>
      </c>
      <c r="T653" s="249">
        <v>51.466666666666669</v>
      </c>
      <c r="U653" s="249">
        <v>54.516666666666659</v>
      </c>
      <c r="V653" s="249">
        <v>54.20000000000001</v>
      </c>
      <c r="W653" s="249">
        <v>53.533333333333331</v>
      </c>
      <c r="X653" s="249">
        <v>50.5</v>
      </c>
      <c r="Y653" s="249">
        <v>54.566666666666663</v>
      </c>
      <c r="Z653" s="249">
        <v>55.433333333333337</v>
      </c>
      <c r="AA653" s="249">
        <v>52</v>
      </c>
      <c r="AB653" s="249">
        <v>61.166666666666664</v>
      </c>
      <c r="AC653" s="249">
        <v>56.516666666666659</v>
      </c>
      <c r="AD653" s="249">
        <v>50.233333333333341</v>
      </c>
      <c r="AE653" s="244"/>
      <c r="AF653" s="245"/>
      <c r="AG653" s="245"/>
      <c r="AH653" s="245"/>
      <c r="AI653" s="245"/>
      <c r="AJ653" s="245"/>
      <c r="AK653" s="245"/>
      <c r="AL653" s="245"/>
      <c r="AM653" s="245"/>
      <c r="AN653" s="245"/>
      <c r="AO653" s="245"/>
      <c r="AP653" s="245"/>
      <c r="AQ653" s="245"/>
      <c r="AR653" s="245"/>
      <c r="AS653" s="245"/>
      <c r="AT653" s="245"/>
      <c r="AU653" s="245"/>
      <c r="AV653" s="245"/>
      <c r="AW653" s="245"/>
      <c r="AX653" s="245"/>
      <c r="AY653" s="245"/>
      <c r="AZ653" s="245"/>
      <c r="BA653" s="245"/>
      <c r="BB653" s="245"/>
      <c r="BC653" s="245"/>
      <c r="BD653" s="245"/>
      <c r="BE653" s="245"/>
      <c r="BF653" s="245"/>
      <c r="BG653" s="245"/>
      <c r="BH653" s="245"/>
      <c r="BI653" s="245"/>
      <c r="BJ653" s="245"/>
      <c r="BK653" s="245"/>
      <c r="BL653" s="245"/>
      <c r="BM653" s="248"/>
    </row>
    <row r="654" spans="1:65">
      <c r="A654" s="35"/>
      <c r="B654" s="3" t="s">
        <v>286</v>
      </c>
      <c r="C654" s="33"/>
      <c r="D654" s="250">
        <v>53.3</v>
      </c>
      <c r="E654" s="250">
        <v>52</v>
      </c>
      <c r="F654" s="250">
        <v>54</v>
      </c>
      <c r="G654" s="250">
        <v>55</v>
      </c>
      <c r="H654" s="250">
        <v>47</v>
      </c>
      <c r="I654" s="250">
        <v>50.534999999999997</v>
      </c>
      <c r="J654" s="250">
        <v>48.35</v>
      </c>
      <c r="K654" s="250">
        <v>57.3</v>
      </c>
      <c r="L654" s="250">
        <v>56</v>
      </c>
      <c r="M654" s="250">
        <v>57.7</v>
      </c>
      <c r="N654" s="250">
        <v>50.25</v>
      </c>
      <c r="O654" s="250">
        <v>49.237616485202793</v>
      </c>
      <c r="P654" s="250">
        <v>58.314540000000001</v>
      </c>
      <c r="Q654" s="250">
        <v>52.95</v>
      </c>
      <c r="R654" s="250">
        <v>52.8</v>
      </c>
      <c r="S654" s="250">
        <v>50.099999999999994</v>
      </c>
      <c r="T654" s="250">
        <v>51.75</v>
      </c>
      <c r="U654" s="250">
        <v>54.25</v>
      </c>
      <c r="V654" s="250">
        <v>54.3</v>
      </c>
      <c r="W654" s="250">
        <v>53.849999999999994</v>
      </c>
      <c r="X654" s="250">
        <v>50.45</v>
      </c>
      <c r="Y654" s="250">
        <v>54.6</v>
      </c>
      <c r="Z654" s="250">
        <v>55.1</v>
      </c>
      <c r="AA654" s="250">
        <v>52</v>
      </c>
      <c r="AB654" s="250">
        <v>61.5</v>
      </c>
      <c r="AC654" s="250">
        <v>56.349999999999994</v>
      </c>
      <c r="AD654" s="250">
        <v>50.150000000000006</v>
      </c>
      <c r="AE654" s="244"/>
      <c r="AF654" s="245"/>
      <c r="AG654" s="245"/>
      <c r="AH654" s="245"/>
      <c r="AI654" s="245"/>
      <c r="AJ654" s="245"/>
      <c r="AK654" s="245"/>
      <c r="AL654" s="245"/>
      <c r="AM654" s="245"/>
      <c r="AN654" s="245"/>
      <c r="AO654" s="245"/>
      <c r="AP654" s="245"/>
      <c r="AQ654" s="245"/>
      <c r="AR654" s="245"/>
      <c r="AS654" s="245"/>
      <c r="AT654" s="245"/>
      <c r="AU654" s="245"/>
      <c r="AV654" s="245"/>
      <c r="AW654" s="245"/>
      <c r="AX654" s="245"/>
      <c r="AY654" s="245"/>
      <c r="AZ654" s="245"/>
      <c r="BA654" s="245"/>
      <c r="BB654" s="245"/>
      <c r="BC654" s="245"/>
      <c r="BD654" s="245"/>
      <c r="BE654" s="245"/>
      <c r="BF654" s="245"/>
      <c r="BG654" s="245"/>
      <c r="BH654" s="245"/>
      <c r="BI654" s="245"/>
      <c r="BJ654" s="245"/>
      <c r="BK654" s="245"/>
      <c r="BL654" s="245"/>
      <c r="BM654" s="248"/>
    </row>
    <row r="655" spans="1:65">
      <c r="A655" s="35"/>
      <c r="B655" s="3" t="s">
        <v>287</v>
      </c>
      <c r="C655" s="33"/>
      <c r="D655" s="242">
        <v>0.81914589665089554</v>
      </c>
      <c r="E655" s="242">
        <v>1.3662601021279464</v>
      </c>
      <c r="F655" s="242">
        <v>2.3380903889000244</v>
      </c>
      <c r="G655" s="242">
        <v>0</v>
      </c>
      <c r="H655" s="242">
        <v>0.40824829046386302</v>
      </c>
      <c r="I655" s="242">
        <v>0.66896935654781498</v>
      </c>
      <c r="J655" s="242">
        <v>14.933809516217449</v>
      </c>
      <c r="K655" s="242">
        <v>2.1288494545176277</v>
      </c>
      <c r="L655" s="242">
        <v>0.63245553203367588</v>
      </c>
      <c r="M655" s="242">
        <v>0.86660256173173233</v>
      </c>
      <c r="N655" s="242">
        <v>0.54191020166321491</v>
      </c>
      <c r="O655" s="242">
        <v>0.90103645262521048</v>
      </c>
      <c r="P655" s="242">
        <v>1.3650278832170424</v>
      </c>
      <c r="Q655" s="242">
        <v>1.4814407401805398</v>
      </c>
      <c r="R655" s="242">
        <v>0.57532599454570188</v>
      </c>
      <c r="S655" s="242">
        <v>1.76635217326557</v>
      </c>
      <c r="T655" s="242">
        <v>0.81649658092772504</v>
      </c>
      <c r="U655" s="242">
        <v>0.98674549234677011</v>
      </c>
      <c r="V655" s="242">
        <v>1.3638181696985845</v>
      </c>
      <c r="W655" s="242">
        <v>1.4637850479720949</v>
      </c>
      <c r="X655" s="242">
        <v>1.5466091943344982</v>
      </c>
      <c r="Y655" s="242">
        <v>0.69761498454854565</v>
      </c>
      <c r="Z655" s="242">
        <v>1.8747444270264324</v>
      </c>
      <c r="AA655" s="242">
        <v>0.63245553203367588</v>
      </c>
      <c r="AB655" s="242">
        <v>0.98319208025017502</v>
      </c>
      <c r="AC655" s="242">
        <v>1.8170488894541785</v>
      </c>
      <c r="AD655" s="242">
        <v>0.95428856572143261</v>
      </c>
      <c r="AE655" s="236"/>
      <c r="AF655" s="237"/>
      <c r="AG655" s="237"/>
      <c r="AH655" s="237"/>
      <c r="AI655" s="237"/>
      <c r="AJ655" s="237"/>
      <c r="AK655" s="237"/>
      <c r="AL655" s="237"/>
      <c r="AM655" s="237"/>
      <c r="AN655" s="237"/>
      <c r="AO655" s="237"/>
      <c r="AP655" s="237"/>
      <c r="AQ655" s="237"/>
      <c r="AR655" s="237"/>
      <c r="AS655" s="237"/>
      <c r="AT655" s="237"/>
      <c r="AU655" s="237"/>
      <c r="AV655" s="237"/>
      <c r="AW655" s="237"/>
      <c r="AX655" s="237"/>
      <c r="AY655" s="237"/>
      <c r="AZ655" s="237"/>
      <c r="BA655" s="237"/>
      <c r="BB655" s="237"/>
      <c r="BC655" s="237"/>
      <c r="BD655" s="237"/>
      <c r="BE655" s="237"/>
      <c r="BF655" s="237"/>
      <c r="BG655" s="237"/>
      <c r="BH655" s="237"/>
      <c r="BI655" s="237"/>
      <c r="BJ655" s="237"/>
      <c r="BK655" s="237"/>
      <c r="BL655" s="237"/>
      <c r="BM655" s="240"/>
    </row>
    <row r="656" spans="1:65">
      <c r="A656" s="35"/>
      <c r="B656" s="3" t="s">
        <v>86</v>
      </c>
      <c r="C656" s="33"/>
      <c r="D656" s="13">
        <v>1.5325461116013014E-2</v>
      </c>
      <c r="E656" s="13">
        <v>2.6443743912153803E-2</v>
      </c>
      <c r="F656" s="13">
        <v>4.3566901656522196E-2</v>
      </c>
      <c r="G656" s="13">
        <v>0</v>
      </c>
      <c r="H656" s="13">
        <v>8.7170453479828401E-3</v>
      </c>
      <c r="I656" s="13">
        <v>1.3299589593395923E-2</v>
      </c>
      <c r="J656" s="13">
        <v>0.27218364853373239</v>
      </c>
      <c r="K656" s="13">
        <v>3.7217647806252238E-2</v>
      </c>
      <c r="L656" s="13">
        <v>1.1293848786315641E-2</v>
      </c>
      <c r="M656" s="13">
        <v>1.5084465826487941E-2</v>
      </c>
      <c r="N656" s="13">
        <v>1.0812973761154936E-2</v>
      </c>
      <c r="O656" s="13">
        <v>1.8337526093798042E-2</v>
      </c>
      <c r="P656" s="13">
        <v>2.3550039589430999E-2</v>
      </c>
      <c r="Q656" s="13">
        <v>2.8075314090597728E-2</v>
      </c>
      <c r="R656" s="13">
        <v>1.0886016926124918E-2</v>
      </c>
      <c r="S656" s="13">
        <v>3.4634356338540589E-2</v>
      </c>
      <c r="T656" s="13">
        <v>1.5864570872948024E-2</v>
      </c>
      <c r="U656" s="13">
        <v>1.8099886744361422E-2</v>
      </c>
      <c r="V656" s="13">
        <v>2.5162696857907459E-2</v>
      </c>
      <c r="W656" s="13">
        <v>2.7343431780300652E-2</v>
      </c>
      <c r="X656" s="13">
        <v>3.0625924640287093E-2</v>
      </c>
      <c r="Y656" s="13">
        <v>1.2784636247071698E-2</v>
      </c>
      <c r="Z656" s="13">
        <v>3.3819803253633776E-2</v>
      </c>
      <c r="AA656" s="13">
        <v>1.2162606385262998E-2</v>
      </c>
      <c r="AB656" s="13">
        <v>1.6073984963218119E-2</v>
      </c>
      <c r="AC656" s="13">
        <v>3.2150673361029412E-2</v>
      </c>
      <c r="AD656" s="13">
        <v>1.8997118096644307E-2</v>
      </c>
      <c r="AE656" s="166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2"/>
    </row>
    <row r="657" spans="1:65">
      <c r="A657" s="35"/>
      <c r="B657" s="3" t="s">
        <v>288</v>
      </c>
      <c r="C657" s="33"/>
      <c r="D657" s="13">
        <v>3.4912235218766963E-3</v>
      </c>
      <c r="E657" s="13">
        <v>-2.9989774581285378E-2</v>
      </c>
      <c r="F657" s="13">
        <v>7.5590083381487094E-3</v>
      </c>
      <c r="G657" s="13">
        <v>3.2591530284438175E-2</v>
      </c>
      <c r="H657" s="13">
        <v>-0.12073266663658433</v>
      </c>
      <c r="I657" s="13">
        <v>-5.5648109576231897E-2</v>
      </c>
      <c r="J657" s="13">
        <v>3.0088278089809295E-2</v>
      </c>
      <c r="K657" s="13">
        <v>7.3895191495815693E-2</v>
      </c>
      <c r="L657" s="13">
        <v>5.136592174415533E-2</v>
      </c>
      <c r="M657" s="13">
        <v>7.8588789360745315E-2</v>
      </c>
      <c r="N657" s="13">
        <v>-5.9090081343846745E-2</v>
      </c>
      <c r="O657" s="13">
        <v>-7.7497640928684053E-2</v>
      </c>
      <c r="P657" s="13">
        <v>8.8217611508690119E-2</v>
      </c>
      <c r="Q657" s="13">
        <v>-9.3379439755967297E-3</v>
      </c>
      <c r="R657" s="13">
        <v>-7.7734113539535965E-3</v>
      </c>
      <c r="S657" s="13">
        <v>-4.2506035554429999E-2</v>
      </c>
      <c r="T657" s="13">
        <v>-3.3744652873228698E-2</v>
      </c>
      <c r="U657" s="13">
        <v>2.351724107890818E-2</v>
      </c>
      <c r="V657" s="13">
        <v>1.7572017116664673E-2</v>
      </c>
      <c r="W657" s="13">
        <v>5.0557561435198295E-3</v>
      </c>
      <c r="X657" s="13">
        <v>-5.1893231284288577E-2</v>
      </c>
      <c r="Y657" s="13">
        <v>2.4455960651894149E-2</v>
      </c>
      <c r="Z657" s="13">
        <v>4.0727099916982423E-2</v>
      </c>
      <c r="AA657" s="13">
        <v>-2.3731644094712956E-2</v>
      </c>
      <c r="AB657" s="13">
        <v>0.1483669442860267</v>
      </c>
      <c r="AC657" s="13">
        <v>6.1066023998342267E-2</v>
      </c>
      <c r="AD657" s="13">
        <v>-5.6899735673546226E-2</v>
      </c>
      <c r="AE657" s="166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62"/>
    </row>
    <row r="658" spans="1:65">
      <c r="A658" s="35"/>
      <c r="B658" s="53" t="s">
        <v>289</v>
      </c>
      <c r="C658" s="54"/>
      <c r="D658" s="52">
        <v>0.03</v>
      </c>
      <c r="E658" s="52">
        <v>0.61</v>
      </c>
      <c r="F658" s="52">
        <v>0.04</v>
      </c>
      <c r="G658" s="52">
        <v>0.48</v>
      </c>
      <c r="H658" s="52">
        <v>2.19</v>
      </c>
      <c r="I658" s="52">
        <v>1.05</v>
      </c>
      <c r="J658" s="52">
        <v>0.44</v>
      </c>
      <c r="K658" s="52">
        <v>1.2</v>
      </c>
      <c r="L658" s="52">
        <v>0.8</v>
      </c>
      <c r="M658" s="52">
        <v>1.28</v>
      </c>
      <c r="N658" s="52">
        <v>1.1100000000000001</v>
      </c>
      <c r="O658" s="52">
        <v>1.43</v>
      </c>
      <c r="P658" s="52">
        <v>1.45</v>
      </c>
      <c r="Q658" s="52">
        <v>0.25</v>
      </c>
      <c r="R658" s="52">
        <v>0.22</v>
      </c>
      <c r="S658" s="52">
        <v>0.83</v>
      </c>
      <c r="T658" s="52">
        <v>0.67</v>
      </c>
      <c r="U658" s="52">
        <v>0.32</v>
      </c>
      <c r="V658" s="52">
        <v>0.22</v>
      </c>
      <c r="W658" s="52">
        <v>0</v>
      </c>
      <c r="X658" s="52">
        <v>0.99</v>
      </c>
      <c r="Y658" s="52">
        <v>0.34</v>
      </c>
      <c r="Z658" s="52">
        <v>0.62</v>
      </c>
      <c r="AA658" s="52">
        <v>0.5</v>
      </c>
      <c r="AB658" s="52">
        <v>2.4900000000000002</v>
      </c>
      <c r="AC658" s="52">
        <v>0.97</v>
      </c>
      <c r="AD658" s="52">
        <v>1.08</v>
      </c>
      <c r="AE658" s="166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62"/>
    </row>
    <row r="659" spans="1:65">
      <c r="B659" s="36"/>
      <c r="C659" s="20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BM659" s="62"/>
    </row>
    <row r="660" spans="1:65" ht="15">
      <c r="B660" s="37" t="s">
        <v>673</v>
      </c>
      <c r="BM660" s="32" t="s">
        <v>66</v>
      </c>
    </row>
    <row r="661" spans="1:65" ht="15">
      <c r="A661" s="28" t="s">
        <v>58</v>
      </c>
      <c r="B661" s="18" t="s">
        <v>115</v>
      </c>
      <c r="C661" s="15" t="s">
        <v>116</v>
      </c>
      <c r="D661" s="16" t="s">
        <v>243</v>
      </c>
      <c r="E661" s="17" t="s">
        <v>243</v>
      </c>
      <c r="F661" s="17" t="s">
        <v>243</v>
      </c>
      <c r="G661" s="17" t="s">
        <v>243</v>
      </c>
      <c r="H661" s="17" t="s">
        <v>243</v>
      </c>
      <c r="I661" s="17" t="s">
        <v>243</v>
      </c>
      <c r="J661" s="17" t="s">
        <v>243</v>
      </c>
      <c r="K661" s="17" t="s">
        <v>243</v>
      </c>
      <c r="L661" s="17" t="s">
        <v>243</v>
      </c>
      <c r="M661" s="17" t="s">
        <v>243</v>
      </c>
      <c r="N661" s="17" t="s">
        <v>243</v>
      </c>
      <c r="O661" s="17" t="s">
        <v>243</v>
      </c>
      <c r="P661" s="17" t="s">
        <v>243</v>
      </c>
      <c r="Q661" s="17" t="s">
        <v>243</v>
      </c>
      <c r="R661" s="17" t="s">
        <v>243</v>
      </c>
      <c r="S661" s="17" t="s">
        <v>243</v>
      </c>
      <c r="T661" s="17" t="s">
        <v>243</v>
      </c>
      <c r="U661" s="17" t="s">
        <v>243</v>
      </c>
      <c r="V661" s="17" t="s">
        <v>243</v>
      </c>
      <c r="W661" s="17" t="s">
        <v>243</v>
      </c>
      <c r="X661" s="17" t="s">
        <v>243</v>
      </c>
      <c r="Y661" s="17" t="s">
        <v>243</v>
      </c>
      <c r="Z661" s="17" t="s">
        <v>243</v>
      </c>
      <c r="AA661" s="17" t="s">
        <v>243</v>
      </c>
      <c r="AB661" s="17" t="s">
        <v>243</v>
      </c>
      <c r="AC661" s="16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>
        <v>1</v>
      </c>
    </row>
    <row r="662" spans="1:65">
      <c r="A662" s="35"/>
      <c r="B662" s="19" t="s">
        <v>244</v>
      </c>
      <c r="C662" s="8" t="s">
        <v>244</v>
      </c>
      <c r="D662" s="164" t="s">
        <v>246</v>
      </c>
      <c r="E662" s="165" t="s">
        <v>248</v>
      </c>
      <c r="F662" s="165" t="s">
        <v>249</v>
      </c>
      <c r="G662" s="165" t="s">
        <v>250</v>
      </c>
      <c r="H662" s="165" t="s">
        <v>251</v>
      </c>
      <c r="I662" s="165" t="s">
        <v>254</v>
      </c>
      <c r="J662" s="165" t="s">
        <v>257</v>
      </c>
      <c r="K662" s="165" t="s">
        <v>258</v>
      </c>
      <c r="L662" s="165" t="s">
        <v>259</v>
      </c>
      <c r="M662" s="165" t="s">
        <v>260</v>
      </c>
      <c r="N662" s="165" t="s">
        <v>307</v>
      </c>
      <c r="O662" s="165" t="s">
        <v>263</v>
      </c>
      <c r="P662" s="165" t="s">
        <v>265</v>
      </c>
      <c r="Q662" s="165" t="s">
        <v>266</v>
      </c>
      <c r="R662" s="165" t="s">
        <v>267</v>
      </c>
      <c r="S662" s="165" t="s">
        <v>268</v>
      </c>
      <c r="T662" s="165" t="s">
        <v>269</v>
      </c>
      <c r="U662" s="165" t="s">
        <v>270</v>
      </c>
      <c r="V662" s="165" t="s">
        <v>271</v>
      </c>
      <c r="W662" s="165" t="s">
        <v>272</v>
      </c>
      <c r="X662" s="165" t="s">
        <v>273</v>
      </c>
      <c r="Y662" s="165" t="s">
        <v>274</v>
      </c>
      <c r="Z662" s="165" t="s">
        <v>275</v>
      </c>
      <c r="AA662" s="165" t="s">
        <v>276</v>
      </c>
      <c r="AB662" s="165" t="s">
        <v>277</v>
      </c>
      <c r="AC662" s="16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 t="s">
        <v>1</v>
      </c>
    </row>
    <row r="663" spans="1:65">
      <c r="A663" s="35"/>
      <c r="B663" s="19"/>
      <c r="C663" s="8"/>
      <c r="D663" s="9" t="s">
        <v>118</v>
      </c>
      <c r="E663" s="10" t="s">
        <v>118</v>
      </c>
      <c r="F663" s="10" t="s">
        <v>118</v>
      </c>
      <c r="G663" s="10" t="s">
        <v>338</v>
      </c>
      <c r="H663" s="10" t="s">
        <v>118</v>
      </c>
      <c r="I663" s="10" t="s">
        <v>118</v>
      </c>
      <c r="J663" s="10" t="s">
        <v>337</v>
      </c>
      <c r="K663" s="10" t="s">
        <v>338</v>
      </c>
      <c r="L663" s="10" t="s">
        <v>337</v>
      </c>
      <c r="M663" s="10" t="s">
        <v>118</v>
      </c>
      <c r="N663" s="10" t="s">
        <v>338</v>
      </c>
      <c r="O663" s="10" t="s">
        <v>337</v>
      </c>
      <c r="P663" s="10" t="s">
        <v>337</v>
      </c>
      <c r="Q663" s="10" t="s">
        <v>337</v>
      </c>
      <c r="R663" s="10" t="s">
        <v>337</v>
      </c>
      <c r="S663" s="10" t="s">
        <v>118</v>
      </c>
      <c r="T663" s="10" t="s">
        <v>118</v>
      </c>
      <c r="U663" s="10" t="s">
        <v>338</v>
      </c>
      <c r="V663" s="10" t="s">
        <v>338</v>
      </c>
      <c r="W663" s="10" t="s">
        <v>338</v>
      </c>
      <c r="X663" s="10" t="s">
        <v>337</v>
      </c>
      <c r="Y663" s="10" t="s">
        <v>338</v>
      </c>
      <c r="Z663" s="10" t="s">
        <v>118</v>
      </c>
      <c r="AA663" s="10" t="s">
        <v>338</v>
      </c>
      <c r="AB663" s="10" t="s">
        <v>338</v>
      </c>
      <c r="AC663" s="16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3</v>
      </c>
    </row>
    <row r="664" spans="1:65">
      <c r="A664" s="35"/>
      <c r="B664" s="19"/>
      <c r="C664" s="8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16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2">
        <v>3</v>
      </c>
    </row>
    <row r="665" spans="1:65">
      <c r="A665" s="35"/>
      <c r="B665" s="18">
        <v>1</v>
      </c>
      <c r="C665" s="14">
        <v>1</v>
      </c>
      <c r="D665" s="254">
        <v>2.63E-2</v>
      </c>
      <c r="E665" s="254">
        <v>2.3E-2</v>
      </c>
      <c r="F665" s="272">
        <v>0.03</v>
      </c>
      <c r="G665" s="254">
        <v>2.5500000000000002E-2</v>
      </c>
      <c r="H665" s="270">
        <v>2.5000000000000001E-2</v>
      </c>
      <c r="I665" s="254">
        <v>2.5409999999999999E-2</v>
      </c>
      <c r="J665" s="270">
        <v>2.46E-2</v>
      </c>
      <c r="K665" s="262">
        <v>0.02</v>
      </c>
      <c r="L665" s="254">
        <v>2.4E-2</v>
      </c>
      <c r="M665" s="262">
        <v>2.6899999999999997E-2</v>
      </c>
      <c r="N665" s="254">
        <v>2.4788999999999995E-2</v>
      </c>
      <c r="O665" s="254">
        <v>2.5999999999999999E-2</v>
      </c>
      <c r="P665" s="254">
        <v>2.4E-2</v>
      </c>
      <c r="Q665" s="254">
        <v>2.5000000000000001E-2</v>
      </c>
      <c r="R665" s="254">
        <v>2.4E-2</v>
      </c>
      <c r="S665" s="254">
        <v>2.3300000000000001E-2</v>
      </c>
      <c r="T665" s="254">
        <v>2.3E-2</v>
      </c>
      <c r="U665" s="254">
        <v>2.7E-2</v>
      </c>
      <c r="V665" s="254">
        <v>2.4E-2</v>
      </c>
      <c r="W665" s="262">
        <v>2.8000000000000004E-2</v>
      </c>
      <c r="X665" s="254">
        <v>2.3699999999999999E-2</v>
      </c>
      <c r="Y665" s="254">
        <v>2.4199999999999999E-2</v>
      </c>
      <c r="Z665" s="254">
        <v>2.5999999999999999E-2</v>
      </c>
      <c r="AA665" s="273">
        <v>1.7100000000000001E-2</v>
      </c>
      <c r="AB665" s="254">
        <v>2.3E-2</v>
      </c>
      <c r="AC665" s="233"/>
      <c r="AD665" s="234"/>
      <c r="AE665" s="234"/>
      <c r="AF665" s="234"/>
      <c r="AG665" s="234"/>
      <c r="AH665" s="234"/>
      <c r="AI665" s="234"/>
      <c r="AJ665" s="234"/>
      <c r="AK665" s="234"/>
      <c r="AL665" s="234"/>
      <c r="AM665" s="234"/>
      <c r="AN665" s="234"/>
      <c r="AO665" s="234"/>
      <c r="AP665" s="234"/>
      <c r="AQ665" s="234"/>
      <c r="AR665" s="234"/>
      <c r="AS665" s="234"/>
      <c r="AT665" s="234"/>
      <c r="AU665" s="234"/>
      <c r="AV665" s="234"/>
      <c r="AW665" s="234"/>
      <c r="AX665" s="234"/>
      <c r="AY665" s="234"/>
      <c r="AZ665" s="234"/>
      <c r="BA665" s="234"/>
      <c r="BB665" s="234"/>
      <c r="BC665" s="234"/>
      <c r="BD665" s="234"/>
      <c r="BE665" s="234"/>
      <c r="BF665" s="234"/>
      <c r="BG665" s="234"/>
      <c r="BH665" s="234"/>
      <c r="BI665" s="234"/>
      <c r="BJ665" s="234"/>
      <c r="BK665" s="234"/>
      <c r="BL665" s="234"/>
      <c r="BM665" s="255">
        <v>1</v>
      </c>
    </row>
    <row r="666" spans="1:65">
      <c r="A666" s="35"/>
      <c r="B666" s="19">
        <v>1</v>
      </c>
      <c r="C666" s="8">
        <v>2</v>
      </c>
      <c r="D666" s="256">
        <v>2.6200000000000001E-2</v>
      </c>
      <c r="E666" s="256">
        <v>2.4E-2</v>
      </c>
      <c r="F666" s="274">
        <v>0.03</v>
      </c>
      <c r="G666" s="256">
        <v>2.5500000000000002E-2</v>
      </c>
      <c r="H666" s="271">
        <v>2.5000000000000001E-2</v>
      </c>
      <c r="I666" s="256">
        <v>2.5549999999999996E-2</v>
      </c>
      <c r="J666" s="271">
        <v>2.2699999999999998E-2</v>
      </c>
      <c r="K666" s="263">
        <v>0.02</v>
      </c>
      <c r="L666" s="256">
        <v>2.4E-2</v>
      </c>
      <c r="M666" s="263">
        <v>2.6400000000000003E-2</v>
      </c>
      <c r="N666" s="256">
        <v>2.4308499999999997E-2</v>
      </c>
      <c r="O666" s="256">
        <v>2.5000000000000001E-2</v>
      </c>
      <c r="P666" s="256">
        <v>2.5000000000000001E-2</v>
      </c>
      <c r="Q666" s="256">
        <v>2.5000000000000001E-2</v>
      </c>
      <c r="R666" s="256">
        <v>2.3E-2</v>
      </c>
      <c r="S666" s="256">
        <v>2.2800000000000001E-2</v>
      </c>
      <c r="T666" s="256">
        <v>2.5399999999999999E-2</v>
      </c>
      <c r="U666" s="256">
        <v>2.5000000000000001E-2</v>
      </c>
      <c r="V666" s="256">
        <v>2.4E-2</v>
      </c>
      <c r="W666" s="263">
        <v>0.03</v>
      </c>
      <c r="X666" s="256">
        <v>2.3599999999999999E-2</v>
      </c>
      <c r="Y666" s="256">
        <v>2.3599999999999999E-2</v>
      </c>
      <c r="Z666" s="256">
        <v>2.5999999999999999E-2</v>
      </c>
      <c r="AA666" s="256">
        <v>2.6100000000000002E-2</v>
      </c>
      <c r="AB666" s="256">
        <v>2.3800000000000002E-2</v>
      </c>
      <c r="AC666" s="233"/>
      <c r="AD666" s="234"/>
      <c r="AE666" s="234"/>
      <c r="AF666" s="234"/>
      <c r="AG666" s="234"/>
      <c r="AH666" s="234"/>
      <c r="AI666" s="234"/>
      <c r="AJ666" s="234"/>
      <c r="AK666" s="234"/>
      <c r="AL666" s="234"/>
      <c r="AM666" s="234"/>
      <c r="AN666" s="234"/>
      <c r="AO666" s="234"/>
      <c r="AP666" s="234"/>
      <c r="AQ666" s="234"/>
      <c r="AR666" s="234"/>
      <c r="AS666" s="234"/>
      <c r="AT666" s="234"/>
      <c r="AU666" s="234"/>
      <c r="AV666" s="234"/>
      <c r="AW666" s="234"/>
      <c r="AX666" s="234"/>
      <c r="AY666" s="234"/>
      <c r="AZ666" s="234"/>
      <c r="BA666" s="234"/>
      <c r="BB666" s="234"/>
      <c r="BC666" s="234"/>
      <c r="BD666" s="234"/>
      <c r="BE666" s="234"/>
      <c r="BF666" s="234"/>
      <c r="BG666" s="234"/>
      <c r="BH666" s="234"/>
      <c r="BI666" s="234"/>
      <c r="BJ666" s="234"/>
      <c r="BK666" s="234"/>
      <c r="BL666" s="234"/>
      <c r="BM666" s="255" t="e">
        <v>#N/A</v>
      </c>
    </row>
    <row r="667" spans="1:65">
      <c r="A667" s="35"/>
      <c r="B667" s="19">
        <v>1</v>
      </c>
      <c r="C667" s="8">
        <v>3</v>
      </c>
      <c r="D667" s="256">
        <v>2.6200000000000001E-2</v>
      </c>
      <c r="E667" s="256">
        <v>2.3E-2</v>
      </c>
      <c r="F667" s="274">
        <v>0.03</v>
      </c>
      <c r="G667" s="256">
        <v>2.5500000000000002E-2</v>
      </c>
      <c r="H667" s="271">
        <v>2.5000000000000001E-2</v>
      </c>
      <c r="I667" s="256">
        <v>2.613E-2</v>
      </c>
      <c r="J667" s="271">
        <v>2.5399999999999999E-2</v>
      </c>
      <c r="K667" s="274">
        <v>0.02</v>
      </c>
      <c r="L667" s="27">
        <v>2.3599999999999999E-2</v>
      </c>
      <c r="M667" s="274">
        <v>2.7199999999999998E-2</v>
      </c>
      <c r="N667" s="27">
        <v>2.4818000000000003E-2</v>
      </c>
      <c r="O667" s="27">
        <v>2.5000000000000001E-2</v>
      </c>
      <c r="P667" s="27">
        <v>2.4E-2</v>
      </c>
      <c r="Q667" s="27">
        <v>2.4E-2</v>
      </c>
      <c r="R667" s="27">
        <v>2.4E-2</v>
      </c>
      <c r="S667" s="27">
        <v>2.4199999999999999E-2</v>
      </c>
      <c r="T667" s="27">
        <v>2.5899999999999999E-2</v>
      </c>
      <c r="U667" s="27">
        <v>2.5000000000000001E-2</v>
      </c>
      <c r="V667" s="27">
        <v>2.5000000000000001E-2</v>
      </c>
      <c r="W667" s="274">
        <v>0.03</v>
      </c>
      <c r="X667" s="27">
        <v>2.47E-2</v>
      </c>
      <c r="Y667" s="27">
        <v>2.3800000000000002E-2</v>
      </c>
      <c r="Z667" s="27">
        <v>2.5999999999999999E-2</v>
      </c>
      <c r="AA667" s="275">
        <v>2.8299999999999999E-2</v>
      </c>
      <c r="AB667" s="27">
        <v>2.24E-2</v>
      </c>
      <c r="AC667" s="233"/>
      <c r="AD667" s="234"/>
      <c r="AE667" s="234"/>
      <c r="AF667" s="234"/>
      <c r="AG667" s="234"/>
      <c r="AH667" s="234"/>
      <c r="AI667" s="234"/>
      <c r="AJ667" s="234"/>
      <c r="AK667" s="234"/>
      <c r="AL667" s="234"/>
      <c r="AM667" s="234"/>
      <c r="AN667" s="234"/>
      <c r="AO667" s="234"/>
      <c r="AP667" s="234"/>
      <c r="AQ667" s="234"/>
      <c r="AR667" s="234"/>
      <c r="AS667" s="234"/>
      <c r="AT667" s="234"/>
      <c r="AU667" s="234"/>
      <c r="AV667" s="234"/>
      <c r="AW667" s="234"/>
      <c r="AX667" s="234"/>
      <c r="AY667" s="234"/>
      <c r="AZ667" s="234"/>
      <c r="BA667" s="234"/>
      <c r="BB667" s="234"/>
      <c r="BC667" s="234"/>
      <c r="BD667" s="234"/>
      <c r="BE667" s="234"/>
      <c r="BF667" s="234"/>
      <c r="BG667" s="234"/>
      <c r="BH667" s="234"/>
      <c r="BI667" s="234"/>
      <c r="BJ667" s="234"/>
      <c r="BK667" s="234"/>
      <c r="BL667" s="234"/>
      <c r="BM667" s="255">
        <v>16</v>
      </c>
    </row>
    <row r="668" spans="1:65">
      <c r="A668" s="35"/>
      <c r="B668" s="19">
        <v>1</v>
      </c>
      <c r="C668" s="8">
        <v>4</v>
      </c>
      <c r="D668" s="256">
        <v>2.6200000000000001E-2</v>
      </c>
      <c r="E668" s="256">
        <v>2.1999999999999999E-2</v>
      </c>
      <c r="F668" s="274">
        <v>0.03</v>
      </c>
      <c r="G668" s="256">
        <v>2.5999999999999999E-2</v>
      </c>
      <c r="H668" s="271">
        <v>2.5000000000000001E-2</v>
      </c>
      <c r="I668" s="256">
        <v>2.571E-2</v>
      </c>
      <c r="J668" s="271">
        <v>2.5300000000000003E-2</v>
      </c>
      <c r="K668" s="274">
        <v>0.02</v>
      </c>
      <c r="L668" s="27">
        <v>2.4E-2</v>
      </c>
      <c r="M668" s="274">
        <v>2.7099999999999999E-2</v>
      </c>
      <c r="N668" s="27">
        <v>2.4548E-2</v>
      </c>
      <c r="O668" s="27">
        <v>2.4E-2</v>
      </c>
      <c r="P668" s="27">
        <v>2.4E-2</v>
      </c>
      <c r="Q668" s="27">
        <v>2.5000000000000001E-2</v>
      </c>
      <c r="R668" s="27">
        <v>2.4E-2</v>
      </c>
      <c r="S668" s="27">
        <v>2.5099999999999997E-2</v>
      </c>
      <c r="T668" s="27">
        <v>2.23E-2</v>
      </c>
      <c r="U668" s="27">
        <v>2.5000000000000001E-2</v>
      </c>
      <c r="V668" s="27">
        <v>2.4E-2</v>
      </c>
      <c r="W668" s="274">
        <v>3.1E-2</v>
      </c>
      <c r="X668" s="27">
        <v>2.6800000000000001E-2</v>
      </c>
      <c r="Y668" s="27">
        <v>2.4299999999999999E-2</v>
      </c>
      <c r="Z668" s="27">
        <v>2.5000000000000001E-2</v>
      </c>
      <c r="AA668" s="27">
        <v>2.5099999999999997E-2</v>
      </c>
      <c r="AB668" s="27">
        <v>2.3699999999999999E-2</v>
      </c>
      <c r="AC668" s="233"/>
      <c r="AD668" s="234"/>
      <c r="AE668" s="234"/>
      <c r="AF668" s="234"/>
      <c r="AG668" s="234"/>
      <c r="AH668" s="234"/>
      <c r="AI668" s="234"/>
      <c r="AJ668" s="234"/>
      <c r="AK668" s="234"/>
      <c r="AL668" s="234"/>
      <c r="AM668" s="234"/>
      <c r="AN668" s="234"/>
      <c r="AO668" s="234"/>
      <c r="AP668" s="234"/>
      <c r="AQ668" s="234"/>
      <c r="AR668" s="234"/>
      <c r="AS668" s="234"/>
      <c r="AT668" s="234"/>
      <c r="AU668" s="234"/>
      <c r="AV668" s="234"/>
      <c r="AW668" s="234"/>
      <c r="AX668" s="234"/>
      <c r="AY668" s="234"/>
      <c r="AZ668" s="234"/>
      <c r="BA668" s="234"/>
      <c r="BB668" s="234"/>
      <c r="BC668" s="234"/>
      <c r="BD668" s="234"/>
      <c r="BE668" s="234"/>
      <c r="BF668" s="234"/>
      <c r="BG668" s="234"/>
      <c r="BH668" s="234"/>
      <c r="BI668" s="234"/>
      <c r="BJ668" s="234"/>
      <c r="BK668" s="234"/>
      <c r="BL668" s="234"/>
      <c r="BM668" s="255">
        <v>2.4630096739783943E-2</v>
      </c>
    </row>
    <row r="669" spans="1:65">
      <c r="A669" s="35"/>
      <c r="B669" s="19">
        <v>1</v>
      </c>
      <c r="C669" s="8">
        <v>5</v>
      </c>
      <c r="D669" s="256">
        <v>2.5999999999999999E-2</v>
      </c>
      <c r="E669" s="256">
        <v>2.4E-2</v>
      </c>
      <c r="F669" s="264">
        <v>2.5000000000000001E-2</v>
      </c>
      <c r="G669" s="256">
        <v>2.5500000000000002E-2</v>
      </c>
      <c r="H669" s="256">
        <v>2.5000000000000001E-2</v>
      </c>
      <c r="I669" s="256">
        <v>2.5989999999999999E-2</v>
      </c>
      <c r="J669" s="256">
        <v>2.3E-2</v>
      </c>
      <c r="K669" s="263">
        <v>0.03</v>
      </c>
      <c r="L669" s="256">
        <v>2.4899999999999999E-2</v>
      </c>
      <c r="M669" s="263">
        <v>2.75E-2</v>
      </c>
      <c r="N669" s="256">
        <v>2.4291499999999997E-2</v>
      </c>
      <c r="O669" s="256">
        <v>2.5000000000000001E-2</v>
      </c>
      <c r="P669" s="256">
        <v>2.4E-2</v>
      </c>
      <c r="Q669" s="256">
        <v>2.5999999999999999E-2</v>
      </c>
      <c r="R669" s="256">
        <v>2.4E-2</v>
      </c>
      <c r="S669" s="256">
        <v>2.3900000000000001E-2</v>
      </c>
      <c r="T669" s="256">
        <v>2.5099999999999997E-2</v>
      </c>
      <c r="U669" s="256">
        <v>2.5999999999999999E-2</v>
      </c>
      <c r="V669" s="256">
        <v>2.4E-2</v>
      </c>
      <c r="W669" s="263">
        <v>2.8000000000000004E-2</v>
      </c>
      <c r="X669" s="256">
        <v>2.52E-2</v>
      </c>
      <c r="Y669" s="256">
        <v>2.3800000000000002E-2</v>
      </c>
      <c r="Z669" s="256">
        <v>2.5000000000000001E-2</v>
      </c>
      <c r="AA669" s="256">
        <v>2.5599999999999998E-2</v>
      </c>
      <c r="AB669" s="256">
        <v>2.2699999999999998E-2</v>
      </c>
      <c r="AC669" s="233"/>
      <c r="AD669" s="234"/>
      <c r="AE669" s="234"/>
      <c r="AF669" s="234"/>
      <c r="AG669" s="234"/>
      <c r="AH669" s="234"/>
      <c r="AI669" s="234"/>
      <c r="AJ669" s="234"/>
      <c r="AK669" s="234"/>
      <c r="AL669" s="234"/>
      <c r="AM669" s="234"/>
      <c r="AN669" s="234"/>
      <c r="AO669" s="234"/>
      <c r="AP669" s="234"/>
      <c r="AQ669" s="234"/>
      <c r="AR669" s="234"/>
      <c r="AS669" s="234"/>
      <c r="AT669" s="234"/>
      <c r="AU669" s="234"/>
      <c r="AV669" s="234"/>
      <c r="AW669" s="234"/>
      <c r="AX669" s="234"/>
      <c r="AY669" s="234"/>
      <c r="AZ669" s="234"/>
      <c r="BA669" s="234"/>
      <c r="BB669" s="234"/>
      <c r="BC669" s="234"/>
      <c r="BD669" s="234"/>
      <c r="BE669" s="234"/>
      <c r="BF669" s="234"/>
      <c r="BG669" s="234"/>
      <c r="BH669" s="234"/>
      <c r="BI669" s="234"/>
      <c r="BJ669" s="234"/>
      <c r="BK669" s="234"/>
      <c r="BL669" s="234"/>
      <c r="BM669" s="255">
        <v>72</v>
      </c>
    </row>
    <row r="670" spans="1:65">
      <c r="A670" s="35"/>
      <c r="B670" s="19">
        <v>1</v>
      </c>
      <c r="C670" s="8">
        <v>6</v>
      </c>
      <c r="D670" s="256">
        <v>2.5999999999999999E-2</v>
      </c>
      <c r="E670" s="256">
        <v>2.3E-2</v>
      </c>
      <c r="F670" s="263">
        <v>0.03</v>
      </c>
      <c r="G670" s="256">
        <v>2.5500000000000002E-2</v>
      </c>
      <c r="H670" s="256">
        <v>2.5000000000000001E-2</v>
      </c>
      <c r="I670" s="256">
        <v>2.631E-2</v>
      </c>
      <c r="J670" s="256">
        <v>2.3400000000000001E-2</v>
      </c>
      <c r="K670" s="263">
        <v>0.02</v>
      </c>
      <c r="L670" s="256">
        <v>2.3599999999999999E-2</v>
      </c>
      <c r="M670" s="263">
        <v>2.7999999999999997E-2</v>
      </c>
      <c r="N670" s="256">
        <v>2.4732999999999998E-2</v>
      </c>
      <c r="O670" s="256">
        <v>2.5000000000000001E-2</v>
      </c>
      <c r="P670" s="256">
        <v>2.4E-2</v>
      </c>
      <c r="Q670" s="256">
        <v>2.5000000000000001E-2</v>
      </c>
      <c r="R670" s="256">
        <v>2.5000000000000001E-2</v>
      </c>
      <c r="S670" s="256">
        <v>2.5000000000000001E-2</v>
      </c>
      <c r="T670" s="256">
        <v>2.5700000000000001E-2</v>
      </c>
      <c r="U670" s="256">
        <v>2.3E-2</v>
      </c>
      <c r="V670" s="256">
        <v>2.5000000000000001E-2</v>
      </c>
      <c r="W670" s="263">
        <v>3.2000000000000001E-2</v>
      </c>
      <c r="X670" s="256">
        <v>2.3800000000000002E-2</v>
      </c>
      <c r="Y670" s="256">
        <v>2.3900000000000001E-2</v>
      </c>
      <c r="Z670" s="256">
        <v>2.5000000000000001E-2</v>
      </c>
      <c r="AA670" s="256">
        <v>2.46E-2</v>
      </c>
      <c r="AB670" s="256">
        <v>2.3199999999999998E-2</v>
      </c>
      <c r="AC670" s="233"/>
      <c r="AD670" s="234"/>
      <c r="AE670" s="234"/>
      <c r="AF670" s="234"/>
      <c r="AG670" s="234"/>
      <c r="AH670" s="234"/>
      <c r="AI670" s="234"/>
      <c r="AJ670" s="234"/>
      <c r="AK670" s="234"/>
      <c r="AL670" s="234"/>
      <c r="AM670" s="234"/>
      <c r="AN670" s="234"/>
      <c r="AO670" s="234"/>
      <c r="AP670" s="234"/>
      <c r="AQ670" s="234"/>
      <c r="AR670" s="234"/>
      <c r="AS670" s="234"/>
      <c r="AT670" s="234"/>
      <c r="AU670" s="234"/>
      <c r="AV670" s="234"/>
      <c r="AW670" s="234"/>
      <c r="AX670" s="234"/>
      <c r="AY670" s="234"/>
      <c r="AZ670" s="234"/>
      <c r="BA670" s="234"/>
      <c r="BB670" s="234"/>
      <c r="BC670" s="234"/>
      <c r="BD670" s="234"/>
      <c r="BE670" s="234"/>
      <c r="BF670" s="234"/>
      <c r="BG670" s="234"/>
      <c r="BH670" s="234"/>
      <c r="BI670" s="234"/>
      <c r="BJ670" s="234"/>
      <c r="BK670" s="234"/>
      <c r="BL670" s="234"/>
      <c r="BM670" s="63"/>
    </row>
    <row r="671" spans="1:65">
      <c r="A671" s="35"/>
      <c r="B671" s="20" t="s">
        <v>285</v>
      </c>
      <c r="C671" s="12"/>
      <c r="D671" s="257">
        <v>2.6150000000000003E-2</v>
      </c>
      <c r="E671" s="257">
        <v>2.3166666666666665E-2</v>
      </c>
      <c r="F671" s="257">
        <v>2.9166666666666664E-2</v>
      </c>
      <c r="G671" s="257">
        <v>2.5583333333333333E-2</v>
      </c>
      <c r="H671" s="257">
        <v>2.4999999999999998E-2</v>
      </c>
      <c r="I671" s="257">
        <v>2.5849999999999998E-2</v>
      </c>
      <c r="J671" s="257">
        <v>2.4066666666666667E-2</v>
      </c>
      <c r="K671" s="257">
        <v>2.1666666666666667E-2</v>
      </c>
      <c r="L671" s="257">
        <v>2.4016666666666669E-2</v>
      </c>
      <c r="M671" s="257">
        <v>2.7183333333333334E-2</v>
      </c>
      <c r="N671" s="257">
        <v>2.458133333333333E-2</v>
      </c>
      <c r="O671" s="257">
        <v>2.4999999999999998E-2</v>
      </c>
      <c r="P671" s="257">
        <v>2.4166666666666666E-2</v>
      </c>
      <c r="Q671" s="257">
        <v>2.4999999999999998E-2</v>
      </c>
      <c r="R671" s="257">
        <v>2.3999999999999997E-2</v>
      </c>
      <c r="S671" s="257">
        <v>2.4050000000000002E-2</v>
      </c>
      <c r="T671" s="257">
        <v>2.4566666666666667E-2</v>
      </c>
      <c r="U671" s="257">
        <v>2.5166666666666667E-2</v>
      </c>
      <c r="V671" s="257">
        <v>2.4333333333333332E-2</v>
      </c>
      <c r="W671" s="257">
        <v>2.9833333333333333E-2</v>
      </c>
      <c r="X671" s="257">
        <v>2.463333333333333E-2</v>
      </c>
      <c r="Y671" s="257">
        <v>2.3933333333333334E-2</v>
      </c>
      <c r="Z671" s="257">
        <v>2.5499999999999998E-2</v>
      </c>
      <c r="AA671" s="257">
        <v>2.4466666666666668E-2</v>
      </c>
      <c r="AB671" s="257">
        <v>2.3133333333333329E-2</v>
      </c>
      <c r="AC671" s="233"/>
      <c r="AD671" s="234"/>
      <c r="AE671" s="234"/>
      <c r="AF671" s="234"/>
      <c r="AG671" s="234"/>
      <c r="AH671" s="234"/>
      <c r="AI671" s="234"/>
      <c r="AJ671" s="234"/>
      <c r="AK671" s="234"/>
      <c r="AL671" s="234"/>
      <c r="AM671" s="234"/>
      <c r="AN671" s="234"/>
      <c r="AO671" s="234"/>
      <c r="AP671" s="234"/>
      <c r="AQ671" s="234"/>
      <c r="AR671" s="234"/>
      <c r="AS671" s="234"/>
      <c r="AT671" s="234"/>
      <c r="AU671" s="234"/>
      <c r="AV671" s="234"/>
      <c r="AW671" s="234"/>
      <c r="AX671" s="234"/>
      <c r="AY671" s="234"/>
      <c r="AZ671" s="234"/>
      <c r="BA671" s="234"/>
      <c r="BB671" s="234"/>
      <c r="BC671" s="234"/>
      <c r="BD671" s="234"/>
      <c r="BE671" s="234"/>
      <c r="BF671" s="234"/>
      <c r="BG671" s="234"/>
      <c r="BH671" s="234"/>
      <c r="BI671" s="234"/>
      <c r="BJ671" s="234"/>
      <c r="BK671" s="234"/>
      <c r="BL671" s="234"/>
      <c r="BM671" s="63"/>
    </row>
    <row r="672" spans="1:65">
      <c r="A672" s="35"/>
      <c r="B672" s="3" t="s">
        <v>286</v>
      </c>
      <c r="C672" s="33"/>
      <c r="D672" s="27">
        <v>2.6200000000000001E-2</v>
      </c>
      <c r="E672" s="27">
        <v>2.3E-2</v>
      </c>
      <c r="F672" s="27">
        <v>0.03</v>
      </c>
      <c r="G672" s="27">
        <v>2.5500000000000002E-2</v>
      </c>
      <c r="H672" s="27">
        <v>2.5000000000000001E-2</v>
      </c>
      <c r="I672" s="27">
        <v>2.5849999999999998E-2</v>
      </c>
      <c r="J672" s="27">
        <v>2.4E-2</v>
      </c>
      <c r="K672" s="27">
        <v>0.02</v>
      </c>
      <c r="L672" s="27">
        <v>2.4E-2</v>
      </c>
      <c r="M672" s="27">
        <v>2.7150000000000001E-2</v>
      </c>
      <c r="N672" s="27">
        <v>2.4640499999999999E-2</v>
      </c>
      <c r="O672" s="27">
        <v>2.5000000000000001E-2</v>
      </c>
      <c r="P672" s="27">
        <v>2.4E-2</v>
      </c>
      <c r="Q672" s="27">
        <v>2.5000000000000001E-2</v>
      </c>
      <c r="R672" s="27">
        <v>2.4E-2</v>
      </c>
      <c r="S672" s="27">
        <v>2.4050000000000002E-2</v>
      </c>
      <c r="T672" s="27">
        <v>2.5249999999999998E-2</v>
      </c>
      <c r="U672" s="27">
        <v>2.5000000000000001E-2</v>
      </c>
      <c r="V672" s="27">
        <v>2.4E-2</v>
      </c>
      <c r="W672" s="27">
        <v>0.03</v>
      </c>
      <c r="X672" s="27">
        <v>2.4250000000000001E-2</v>
      </c>
      <c r="Y672" s="27">
        <v>2.3850000000000003E-2</v>
      </c>
      <c r="Z672" s="27">
        <v>2.5500000000000002E-2</v>
      </c>
      <c r="AA672" s="27">
        <v>2.5349999999999998E-2</v>
      </c>
      <c r="AB672" s="27">
        <v>2.3099999999999999E-2</v>
      </c>
      <c r="AC672" s="233"/>
      <c r="AD672" s="234"/>
      <c r="AE672" s="234"/>
      <c r="AF672" s="234"/>
      <c r="AG672" s="234"/>
      <c r="AH672" s="234"/>
      <c r="AI672" s="234"/>
      <c r="AJ672" s="234"/>
      <c r="AK672" s="234"/>
      <c r="AL672" s="234"/>
      <c r="AM672" s="234"/>
      <c r="AN672" s="234"/>
      <c r="AO672" s="234"/>
      <c r="AP672" s="234"/>
      <c r="AQ672" s="234"/>
      <c r="AR672" s="234"/>
      <c r="AS672" s="234"/>
      <c r="AT672" s="234"/>
      <c r="AU672" s="234"/>
      <c r="AV672" s="234"/>
      <c r="AW672" s="234"/>
      <c r="AX672" s="234"/>
      <c r="AY672" s="234"/>
      <c r="AZ672" s="234"/>
      <c r="BA672" s="234"/>
      <c r="BB672" s="234"/>
      <c r="BC672" s="234"/>
      <c r="BD672" s="234"/>
      <c r="BE672" s="234"/>
      <c r="BF672" s="234"/>
      <c r="BG672" s="234"/>
      <c r="BH672" s="234"/>
      <c r="BI672" s="234"/>
      <c r="BJ672" s="234"/>
      <c r="BK672" s="234"/>
      <c r="BL672" s="234"/>
      <c r="BM672" s="63"/>
    </row>
    <row r="673" spans="1:65">
      <c r="A673" s="35"/>
      <c r="B673" s="3" t="s">
        <v>287</v>
      </c>
      <c r="C673" s="33"/>
      <c r="D673" s="27">
        <v>1.2247448713915987E-4</v>
      </c>
      <c r="E673" s="27">
        <v>7.5277265270908163E-4</v>
      </c>
      <c r="F673" s="27">
        <v>2.041241452319314E-3</v>
      </c>
      <c r="G673" s="27">
        <v>2.041241452319303E-4</v>
      </c>
      <c r="H673" s="27">
        <v>3.8005887153050732E-18</v>
      </c>
      <c r="I673" s="27">
        <v>3.5008570379265803E-4</v>
      </c>
      <c r="J673" s="27">
        <v>1.186029791643814E-3</v>
      </c>
      <c r="K673" s="27">
        <v>4.0824829046386298E-3</v>
      </c>
      <c r="L673" s="27">
        <v>4.7504385762439487E-4</v>
      </c>
      <c r="M673" s="27">
        <v>5.4191020166321385E-4</v>
      </c>
      <c r="N673" s="27">
        <v>2.3735704469568021E-4</v>
      </c>
      <c r="O673" s="27">
        <v>6.3245553203367545E-4</v>
      </c>
      <c r="P673" s="27">
        <v>4.0824829046386341E-4</v>
      </c>
      <c r="Q673" s="27">
        <v>6.3245553203367545E-4</v>
      </c>
      <c r="R673" s="27">
        <v>6.3245553203367642E-4</v>
      </c>
      <c r="S673" s="27">
        <v>9.1378334412485246E-4</v>
      </c>
      <c r="T673" s="27">
        <v>1.525341491819673E-3</v>
      </c>
      <c r="U673" s="27">
        <v>1.3291601358251255E-3</v>
      </c>
      <c r="V673" s="27">
        <v>5.1639777949432275E-4</v>
      </c>
      <c r="W673" s="27">
        <v>1.6020819787597204E-3</v>
      </c>
      <c r="X673" s="27">
        <v>1.2372011423639518E-3</v>
      </c>
      <c r="Y673" s="27">
        <v>2.6583202716502438E-4</v>
      </c>
      <c r="Z673" s="27">
        <v>5.477225575051647E-4</v>
      </c>
      <c r="AA673" s="27">
        <v>3.8297084310253519E-3</v>
      </c>
      <c r="AB673" s="27">
        <v>5.5015149428740747E-4</v>
      </c>
      <c r="AC673" s="233"/>
      <c r="AD673" s="234"/>
      <c r="AE673" s="234"/>
      <c r="AF673" s="234"/>
      <c r="AG673" s="234"/>
      <c r="AH673" s="234"/>
      <c r="AI673" s="234"/>
      <c r="AJ673" s="234"/>
      <c r="AK673" s="234"/>
      <c r="AL673" s="234"/>
      <c r="AM673" s="234"/>
      <c r="AN673" s="234"/>
      <c r="AO673" s="234"/>
      <c r="AP673" s="234"/>
      <c r="AQ673" s="234"/>
      <c r="AR673" s="234"/>
      <c r="AS673" s="234"/>
      <c r="AT673" s="234"/>
      <c r="AU673" s="234"/>
      <c r="AV673" s="234"/>
      <c r="AW673" s="234"/>
      <c r="AX673" s="234"/>
      <c r="AY673" s="234"/>
      <c r="AZ673" s="234"/>
      <c r="BA673" s="234"/>
      <c r="BB673" s="234"/>
      <c r="BC673" s="234"/>
      <c r="BD673" s="234"/>
      <c r="BE673" s="234"/>
      <c r="BF673" s="234"/>
      <c r="BG673" s="234"/>
      <c r="BH673" s="234"/>
      <c r="BI673" s="234"/>
      <c r="BJ673" s="234"/>
      <c r="BK673" s="234"/>
      <c r="BL673" s="234"/>
      <c r="BM673" s="63"/>
    </row>
    <row r="674" spans="1:65">
      <c r="A674" s="35"/>
      <c r="B674" s="3" t="s">
        <v>86</v>
      </c>
      <c r="C674" s="33"/>
      <c r="D674" s="13">
        <v>4.6835367930845072E-3</v>
      </c>
      <c r="E674" s="13">
        <v>3.2493783570176189E-2</v>
      </c>
      <c r="F674" s="13">
        <v>6.9985421222376484E-2</v>
      </c>
      <c r="G674" s="13">
        <v>7.9787939504337574E-3</v>
      </c>
      <c r="H674" s="13">
        <v>1.5202354861220294E-16</v>
      </c>
      <c r="I674" s="13">
        <v>1.3542967264706308E-2</v>
      </c>
      <c r="J674" s="13">
        <v>4.9281016273288666E-2</v>
      </c>
      <c r="K674" s="13">
        <v>0.18842228790639828</v>
      </c>
      <c r="L674" s="13">
        <v>1.9779758124541077E-2</v>
      </c>
      <c r="M674" s="13">
        <v>1.9935384487917124E-2</v>
      </c>
      <c r="N674" s="13">
        <v>9.6559873899848218E-3</v>
      </c>
      <c r="O674" s="13">
        <v>2.5298221281347021E-2</v>
      </c>
      <c r="P674" s="13">
        <v>1.689303270884952E-2</v>
      </c>
      <c r="Q674" s="13">
        <v>2.5298221281347021E-2</v>
      </c>
      <c r="R674" s="13">
        <v>2.6352313834736522E-2</v>
      </c>
      <c r="S674" s="13">
        <v>3.7995149443860808E-2</v>
      </c>
      <c r="T674" s="13">
        <v>6.2089884334586419E-2</v>
      </c>
      <c r="U674" s="13">
        <v>5.2814310032786443E-2</v>
      </c>
      <c r="V674" s="13">
        <v>2.1221826554561209E-2</v>
      </c>
      <c r="W674" s="13">
        <v>5.3701071913733647E-2</v>
      </c>
      <c r="X674" s="13">
        <v>5.0224674250228092E-2</v>
      </c>
      <c r="Y674" s="13">
        <v>1.1107187764555335E-2</v>
      </c>
      <c r="Z674" s="13">
        <v>2.1479315980594695E-2</v>
      </c>
      <c r="AA674" s="13">
        <v>0.15652759254872009</v>
      </c>
      <c r="AB674" s="13">
        <v>2.3781764882740961E-2</v>
      </c>
      <c r="AC674" s="16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62"/>
    </row>
    <row r="675" spans="1:65">
      <c r="A675" s="35"/>
      <c r="B675" s="3" t="s">
        <v>288</v>
      </c>
      <c r="C675" s="33"/>
      <c r="D675" s="13">
        <v>6.1709187595720083E-2</v>
      </c>
      <c r="E675" s="13">
        <v>-5.9416334762236733E-2</v>
      </c>
      <c r="F675" s="13">
        <v>0.18418806774538532</v>
      </c>
      <c r="G675" s="13">
        <v>3.870210513666672E-2</v>
      </c>
      <c r="H675" s="13">
        <v>1.5018343781758814E-2</v>
      </c>
      <c r="I675" s="13">
        <v>4.9528967470338747E-2</v>
      </c>
      <c r="J675" s="13">
        <v>-2.2875674386093281E-2</v>
      </c>
      <c r="K675" s="13">
        <v>-0.12031743538914219</v>
      </c>
      <c r="L675" s="13">
        <v>-2.49057110736568E-2</v>
      </c>
      <c r="M675" s="13">
        <v>0.10366327913869933</v>
      </c>
      <c r="N675" s="13">
        <v>-1.9798300821063375E-3</v>
      </c>
      <c r="O675" s="13">
        <v>1.5018343781758814E-2</v>
      </c>
      <c r="P675" s="13">
        <v>-1.8815601010966354E-2</v>
      </c>
      <c r="Q675" s="13">
        <v>1.5018343781758814E-2</v>
      </c>
      <c r="R675" s="13">
        <v>-2.5582389969511454E-2</v>
      </c>
      <c r="S675" s="13">
        <v>-2.3552353281947713E-2</v>
      </c>
      <c r="T675" s="13">
        <v>-2.5753075104580914E-3</v>
      </c>
      <c r="U675" s="13">
        <v>2.1785132740304025E-2</v>
      </c>
      <c r="V675" s="13">
        <v>-1.2048812052421254E-2</v>
      </c>
      <c r="W675" s="13">
        <v>0.21125522357956572</v>
      </c>
      <c r="X675" s="13">
        <v>1.3140807295974888E-4</v>
      </c>
      <c r="Y675" s="13">
        <v>-2.8289105552929295E-2</v>
      </c>
      <c r="Z675" s="13">
        <v>3.5318710657394226E-2</v>
      </c>
      <c r="AA675" s="13">
        <v>-6.6353808855851293E-3</v>
      </c>
      <c r="AB675" s="13">
        <v>-6.076969255394582E-2</v>
      </c>
      <c r="AC675" s="16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62"/>
    </row>
    <row r="676" spans="1:65">
      <c r="A676" s="35"/>
      <c r="B676" s="53" t="s">
        <v>289</v>
      </c>
      <c r="C676" s="54"/>
      <c r="D676" s="52">
        <v>1.82</v>
      </c>
      <c r="E676" s="52">
        <v>1.64</v>
      </c>
      <c r="F676" s="52">
        <v>5.32</v>
      </c>
      <c r="G676" s="52">
        <v>1.1599999999999999</v>
      </c>
      <c r="H676" s="52">
        <v>0.49</v>
      </c>
      <c r="I676" s="52">
        <v>1.47</v>
      </c>
      <c r="J676" s="52">
        <v>0.6</v>
      </c>
      <c r="K676" s="52">
        <v>3.38</v>
      </c>
      <c r="L676" s="52">
        <v>0.67</v>
      </c>
      <c r="M676" s="52">
        <v>3.02</v>
      </c>
      <c r="N676" s="52">
        <v>0</v>
      </c>
      <c r="O676" s="52">
        <v>0.49</v>
      </c>
      <c r="P676" s="52">
        <v>0.48</v>
      </c>
      <c r="Q676" s="52">
        <v>0.49</v>
      </c>
      <c r="R676" s="52">
        <v>0.67</v>
      </c>
      <c r="S676" s="52">
        <v>0.62</v>
      </c>
      <c r="T676" s="52">
        <v>0.02</v>
      </c>
      <c r="U676" s="52">
        <v>0.68</v>
      </c>
      <c r="V676" s="52">
        <v>0.28999999999999998</v>
      </c>
      <c r="W676" s="52">
        <v>6.09</v>
      </c>
      <c r="X676" s="52">
        <v>0.06</v>
      </c>
      <c r="Y676" s="52">
        <v>0.75</v>
      </c>
      <c r="Z676" s="52">
        <v>1.07</v>
      </c>
      <c r="AA676" s="52">
        <v>0.13</v>
      </c>
      <c r="AB676" s="52">
        <v>1.68</v>
      </c>
      <c r="AC676" s="16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62"/>
    </row>
    <row r="677" spans="1:65">
      <c r="B677" s="36"/>
      <c r="C677" s="20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BM677" s="62"/>
    </row>
    <row r="678" spans="1:65" ht="15">
      <c r="B678" s="37" t="s">
        <v>674</v>
      </c>
      <c r="BM678" s="32" t="s">
        <v>66</v>
      </c>
    </row>
    <row r="679" spans="1:65" ht="15">
      <c r="A679" s="28" t="s">
        <v>37</v>
      </c>
      <c r="B679" s="18" t="s">
        <v>115</v>
      </c>
      <c r="C679" s="15" t="s">
        <v>116</v>
      </c>
      <c r="D679" s="16" t="s">
        <v>243</v>
      </c>
      <c r="E679" s="17" t="s">
        <v>243</v>
      </c>
      <c r="F679" s="17" t="s">
        <v>243</v>
      </c>
      <c r="G679" s="17" t="s">
        <v>243</v>
      </c>
      <c r="H679" s="17" t="s">
        <v>243</v>
      </c>
      <c r="I679" s="17" t="s">
        <v>243</v>
      </c>
      <c r="J679" s="17" t="s">
        <v>243</v>
      </c>
      <c r="K679" s="17" t="s">
        <v>243</v>
      </c>
      <c r="L679" s="17" t="s">
        <v>243</v>
      </c>
      <c r="M679" s="17" t="s">
        <v>243</v>
      </c>
      <c r="N679" s="17" t="s">
        <v>243</v>
      </c>
      <c r="O679" s="17" t="s">
        <v>243</v>
      </c>
      <c r="P679" s="17" t="s">
        <v>243</v>
      </c>
      <c r="Q679" s="17" t="s">
        <v>243</v>
      </c>
      <c r="R679" s="17" t="s">
        <v>243</v>
      </c>
      <c r="S679" s="17" t="s">
        <v>243</v>
      </c>
      <c r="T679" s="17" t="s">
        <v>243</v>
      </c>
      <c r="U679" s="17" t="s">
        <v>243</v>
      </c>
      <c r="V679" s="17" t="s">
        <v>243</v>
      </c>
      <c r="W679" s="17" t="s">
        <v>243</v>
      </c>
      <c r="X679" s="17" t="s">
        <v>243</v>
      </c>
      <c r="Y679" s="17" t="s">
        <v>243</v>
      </c>
      <c r="Z679" s="17" t="s">
        <v>243</v>
      </c>
      <c r="AA679" s="17" t="s">
        <v>243</v>
      </c>
      <c r="AB679" s="17" t="s">
        <v>243</v>
      </c>
      <c r="AC679" s="17" t="s">
        <v>243</v>
      </c>
      <c r="AD679" s="17" t="s">
        <v>243</v>
      </c>
      <c r="AE679" s="166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>
        <v>1</v>
      </c>
    </row>
    <row r="680" spans="1:65">
      <c r="A680" s="35"/>
      <c r="B680" s="19" t="s">
        <v>244</v>
      </c>
      <c r="C680" s="8" t="s">
        <v>244</v>
      </c>
      <c r="D680" s="164" t="s">
        <v>246</v>
      </c>
      <c r="E680" s="165" t="s">
        <v>248</v>
      </c>
      <c r="F680" s="165" t="s">
        <v>249</v>
      </c>
      <c r="G680" s="165" t="s">
        <v>250</v>
      </c>
      <c r="H680" s="165" t="s">
        <v>251</v>
      </c>
      <c r="I680" s="165" t="s">
        <v>254</v>
      </c>
      <c r="J680" s="165" t="s">
        <v>256</v>
      </c>
      <c r="K680" s="165" t="s">
        <v>257</v>
      </c>
      <c r="L680" s="165" t="s">
        <v>258</v>
      </c>
      <c r="M680" s="165" t="s">
        <v>259</v>
      </c>
      <c r="N680" s="165" t="s">
        <v>260</v>
      </c>
      <c r="O680" s="165" t="s">
        <v>307</v>
      </c>
      <c r="P680" s="165" t="s">
        <v>261</v>
      </c>
      <c r="Q680" s="165" t="s">
        <v>263</v>
      </c>
      <c r="R680" s="165" t="s">
        <v>265</v>
      </c>
      <c r="S680" s="165" t="s">
        <v>266</v>
      </c>
      <c r="T680" s="165" t="s">
        <v>267</v>
      </c>
      <c r="U680" s="165" t="s">
        <v>268</v>
      </c>
      <c r="V680" s="165" t="s">
        <v>269</v>
      </c>
      <c r="W680" s="165" t="s">
        <v>270</v>
      </c>
      <c r="X680" s="165" t="s">
        <v>271</v>
      </c>
      <c r="Y680" s="165" t="s">
        <v>272</v>
      </c>
      <c r="Z680" s="165" t="s">
        <v>273</v>
      </c>
      <c r="AA680" s="165" t="s">
        <v>274</v>
      </c>
      <c r="AB680" s="165" t="s">
        <v>275</v>
      </c>
      <c r="AC680" s="165" t="s">
        <v>276</v>
      </c>
      <c r="AD680" s="165" t="s">
        <v>277</v>
      </c>
      <c r="AE680" s="166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 t="s">
        <v>3</v>
      </c>
    </row>
    <row r="681" spans="1:65">
      <c r="A681" s="35"/>
      <c r="B681" s="19"/>
      <c r="C681" s="8"/>
      <c r="D681" s="9" t="s">
        <v>337</v>
      </c>
      <c r="E681" s="10" t="s">
        <v>118</v>
      </c>
      <c r="F681" s="10" t="s">
        <v>337</v>
      </c>
      <c r="G681" s="10" t="s">
        <v>338</v>
      </c>
      <c r="H681" s="10" t="s">
        <v>118</v>
      </c>
      <c r="I681" s="10" t="s">
        <v>118</v>
      </c>
      <c r="J681" s="10" t="s">
        <v>337</v>
      </c>
      <c r="K681" s="10" t="s">
        <v>337</v>
      </c>
      <c r="L681" s="10" t="s">
        <v>337</v>
      </c>
      <c r="M681" s="10" t="s">
        <v>337</v>
      </c>
      <c r="N681" s="10" t="s">
        <v>337</v>
      </c>
      <c r="O681" s="10" t="s">
        <v>338</v>
      </c>
      <c r="P681" s="10" t="s">
        <v>337</v>
      </c>
      <c r="Q681" s="10" t="s">
        <v>337</v>
      </c>
      <c r="R681" s="10" t="s">
        <v>337</v>
      </c>
      <c r="S681" s="10" t="s">
        <v>337</v>
      </c>
      <c r="T681" s="10" t="s">
        <v>337</v>
      </c>
      <c r="U681" s="10" t="s">
        <v>337</v>
      </c>
      <c r="V681" s="10" t="s">
        <v>337</v>
      </c>
      <c r="W681" s="10" t="s">
        <v>338</v>
      </c>
      <c r="X681" s="10" t="s">
        <v>338</v>
      </c>
      <c r="Y681" s="10" t="s">
        <v>338</v>
      </c>
      <c r="Z681" s="10" t="s">
        <v>337</v>
      </c>
      <c r="AA681" s="10" t="s">
        <v>338</v>
      </c>
      <c r="AB681" s="10" t="s">
        <v>337</v>
      </c>
      <c r="AC681" s="10" t="s">
        <v>338</v>
      </c>
      <c r="AD681" s="10" t="s">
        <v>338</v>
      </c>
      <c r="AE681" s="166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0</v>
      </c>
    </row>
    <row r="682" spans="1:65">
      <c r="A682" s="35"/>
      <c r="B682" s="19"/>
      <c r="C682" s="8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166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0</v>
      </c>
    </row>
    <row r="683" spans="1:65">
      <c r="A683" s="35"/>
      <c r="B683" s="18">
        <v>1</v>
      </c>
      <c r="C683" s="14">
        <v>1</v>
      </c>
      <c r="D683" s="243">
        <v>110.3</v>
      </c>
      <c r="E683" s="243">
        <v>109</v>
      </c>
      <c r="F683" s="251">
        <v>111</v>
      </c>
      <c r="G683" s="265">
        <v>100</v>
      </c>
      <c r="H683" s="251">
        <v>96</v>
      </c>
      <c r="I683" s="243">
        <v>110.1</v>
      </c>
      <c r="J683" s="277">
        <v>85.6</v>
      </c>
      <c r="K683" s="243">
        <v>111</v>
      </c>
      <c r="L683" s="243">
        <v>103</v>
      </c>
      <c r="M683" s="243">
        <v>106</v>
      </c>
      <c r="N683" s="243">
        <v>108</v>
      </c>
      <c r="O683" s="265">
        <v>128.3039100198626</v>
      </c>
      <c r="P683" s="243">
        <v>103.6003</v>
      </c>
      <c r="Q683" s="243">
        <v>117</v>
      </c>
      <c r="R683" s="243">
        <v>105.5</v>
      </c>
      <c r="S683" s="243">
        <v>104</v>
      </c>
      <c r="T683" s="243">
        <v>102.5</v>
      </c>
      <c r="U683" s="243">
        <v>97.9</v>
      </c>
      <c r="V683" s="243">
        <v>103.3</v>
      </c>
      <c r="W683" s="243">
        <v>110.89</v>
      </c>
      <c r="X683" s="243">
        <v>102</v>
      </c>
      <c r="Y683" s="243">
        <v>94.1</v>
      </c>
      <c r="Z683" s="243">
        <v>115.2</v>
      </c>
      <c r="AA683" s="243">
        <v>111</v>
      </c>
      <c r="AB683" s="243">
        <v>98</v>
      </c>
      <c r="AC683" s="279">
        <v>86</v>
      </c>
      <c r="AD683" s="243">
        <v>110.1</v>
      </c>
      <c r="AE683" s="244"/>
      <c r="AF683" s="245"/>
      <c r="AG683" s="245"/>
      <c r="AH683" s="245"/>
      <c r="AI683" s="245"/>
      <c r="AJ683" s="245"/>
      <c r="AK683" s="245"/>
      <c r="AL683" s="245"/>
      <c r="AM683" s="245"/>
      <c r="AN683" s="245"/>
      <c r="AO683" s="245"/>
      <c r="AP683" s="245"/>
      <c r="AQ683" s="245"/>
      <c r="AR683" s="245"/>
      <c r="AS683" s="245"/>
      <c r="AT683" s="245"/>
      <c r="AU683" s="245"/>
      <c r="AV683" s="245"/>
      <c r="AW683" s="245"/>
      <c r="AX683" s="245"/>
      <c r="AY683" s="245"/>
      <c r="AZ683" s="245"/>
      <c r="BA683" s="245"/>
      <c r="BB683" s="245"/>
      <c r="BC683" s="245"/>
      <c r="BD683" s="245"/>
      <c r="BE683" s="245"/>
      <c r="BF683" s="245"/>
      <c r="BG683" s="245"/>
      <c r="BH683" s="245"/>
      <c r="BI683" s="245"/>
      <c r="BJ683" s="245"/>
      <c r="BK683" s="245"/>
      <c r="BL683" s="245"/>
      <c r="BM683" s="246">
        <v>1</v>
      </c>
    </row>
    <row r="684" spans="1:65">
      <c r="A684" s="35"/>
      <c r="B684" s="19">
        <v>1</v>
      </c>
      <c r="C684" s="8">
        <v>2</v>
      </c>
      <c r="D684" s="247">
        <v>109.2</v>
      </c>
      <c r="E684" s="247">
        <v>111</v>
      </c>
      <c r="F684" s="252">
        <v>109</v>
      </c>
      <c r="G684" s="266">
        <v>100</v>
      </c>
      <c r="H684" s="252">
        <v>96</v>
      </c>
      <c r="I684" s="247">
        <v>109.4</v>
      </c>
      <c r="J684" s="276">
        <v>83.6</v>
      </c>
      <c r="K684" s="247">
        <v>107</v>
      </c>
      <c r="L684" s="247">
        <v>101</v>
      </c>
      <c r="M684" s="247">
        <v>104</v>
      </c>
      <c r="N684" s="247">
        <v>107</v>
      </c>
      <c r="O684" s="266">
        <v>131.42692116258152</v>
      </c>
      <c r="P684" s="247">
        <v>104.504</v>
      </c>
      <c r="Q684" s="247">
        <v>109.5</v>
      </c>
      <c r="R684" s="247">
        <v>107.5</v>
      </c>
      <c r="S684" s="247">
        <v>111.5</v>
      </c>
      <c r="T684" s="247">
        <v>102.5</v>
      </c>
      <c r="U684" s="247">
        <v>97.8</v>
      </c>
      <c r="V684" s="247">
        <v>104.4</v>
      </c>
      <c r="W684" s="247">
        <v>111.65</v>
      </c>
      <c r="X684" s="247">
        <v>113</v>
      </c>
      <c r="Y684" s="247">
        <v>94.3</v>
      </c>
      <c r="Z684" s="247">
        <v>118.22</v>
      </c>
      <c r="AA684" s="247">
        <v>111</v>
      </c>
      <c r="AB684" s="247">
        <v>100</v>
      </c>
      <c r="AC684" s="247">
        <v>104</v>
      </c>
      <c r="AD684" s="247">
        <v>112.4</v>
      </c>
      <c r="AE684" s="244"/>
      <c r="AF684" s="245"/>
      <c r="AG684" s="245"/>
      <c r="AH684" s="245"/>
      <c r="AI684" s="245"/>
      <c r="AJ684" s="245"/>
      <c r="AK684" s="245"/>
      <c r="AL684" s="245"/>
      <c r="AM684" s="245"/>
      <c r="AN684" s="245"/>
      <c r="AO684" s="245"/>
      <c r="AP684" s="245"/>
      <c r="AQ684" s="245"/>
      <c r="AR684" s="245"/>
      <c r="AS684" s="245"/>
      <c r="AT684" s="245"/>
      <c r="AU684" s="245"/>
      <c r="AV684" s="245"/>
      <c r="AW684" s="245"/>
      <c r="AX684" s="245"/>
      <c r="AY684" s="245"/>
      <c r="AZ684" s="245"/>
      <c r="BA684" s="245"/>
      <c r="BB684" s="245"/>
      <c r="BC684" s="245"/>
      <c r="BD684" s="245"/>
      <c r="BE684" s="245"/>
      <c r="BF684" s="245"/>
      <c r="BG684" s="245"/>
      <c r="BH684" s="245"/>
      <c r="BI684" s="245"/>
      <c r="BJ684" s="245"/>
      <c r="BK684" s="245"/>
      <c r="BL684" s="245"/>
      <c r="BM684" s="246">
        <v>18</v>
      </c>
    </row>
    <row r="685" spans="1:65">
      <c r="A685" s="35"/>
      <c r="B685" s="19">
        <v>1</v>
      </c>
      <c r="C685" s="8">
        <v>3</v>
      </c>
      <c r="D685" s="247">
        <v>108.8</v>
      </c>
      <c r="E685" s="247">
        <v>109</v>
      </c>
      <c r="F685" s="252">
        <v>112</v>
      </c>
      <c r="G685" s="266">
        <v>100</v>
      </c>
      <c r="H685" s="252">
        <v>95</v>
      </c>
      <c r="I685" s="247">
        <v>110.2</v>
      </c>
      <c r="J685" s="276">
        <v>84.2</v>
      </c>
      <c r="K685" s="252">
        <v>105</v>
      </c>
      <c r="L685" s="250">
        <v>101</v>
      </c>
      <c r="M685" s="250">
        <v>102</v>
      </c>
      <c r="N685" s="250">
        <v>107</v>
      </c>
      <c r="O685" s="276">
        <v>122.60583231636984</v>
      </c>
      <c r="P685" s="250">
        <v>102.7683</v>
      </c>
      <c r="Q685" s="250">
        <v>112</v>
      </c>
      <c r="R685" s="250">
        <v>106</v>
      </c>
      <c r="S685" s="250">
        <v>103.5</v>
      </c>
      <c r="T685" s="250">
        <v>101</v>
      </c>
      <c r="U685" s="250">
        <v>98.3</v>
      </c>
      <c r="V685" s="250">
        <v>104.5</v>
      </c>
      <c r="W685" s="250">
        <v>112.68</v>
      </c>
      <c r="X685" s="250">
        <v>106</v>
      </c>
      <c r="Y685" s="250">
        <v>95.3</v>
      </c>
      <c r="Z685" s="250">
        <v>117.72</v>
      </c>
      <c r="AA685" s="250">
        <v>112</v>
      </c>
      <c r="AB685" s="250">
        <v>98</v>
      </c>
      <c r="AC685" s="250">
        <v>104</v>
      </c>
      <c r="AD685" s="250">
        <v>109.2</v>
      </c>
      <c r="AE685" s="244"/>
      <c r="AF685" s="245"/>
      <c r="AG685" s="245"/>
      <c r="AH685" s="245"/>
      <c r="AI685" s="245"/>
      <c r="AJ685" s="245"/>
      <c r="AK685" s="245"/>
      <c r="AL685" s="245"/>
      <c r="AM685" s="245"/>
      <c r="AN685" s="245"/>
      <c r="AO685" s="245"/>
      <c r="AP685" s="245"/>
      <c r="AQ685" s="245"/>
      <c r="AR685" s="245"/>
      <c r="AS685" s="245"/>
      <c r="AT685" s="245"/>
      <c r="AU685" s="245"/>
      <c r="AV685" s="245"/>
      <c r="AW685" s="245"/>
      <c r="AX685" s="245"/>
      <c r="AY685" s="245"/>
      <c r="AZ685" s="245"/>
      <c r="BA685" s="245"/>
      <c r="BB685" s="245"/>
      <c r="BC685" s="245"/>
      <c r="BD685" s="245"/>
      <c r="BE685" s="245"/>
      <c r="BF685" s="245"/>
      <c r="BG685" s="245"/>
      <c r="BH685" s="245"/>
      <c r="BI685" s="245"/>
      <c r="BJ685" s="245"/>
      <c r="BK685" s="245"/>
      <c r="BL685" s="245"/>
      <c r="BM685" s="246">
        <v>16</v>
      </c>
    </row>
    <row r="686" spans="1:65">
      <c r="A686" s="35"/>
      <c r="B686" s="19">
        <v>1</v>
      </c>
      <c r="C686" s="8">
        <v>4</v>
      </c>
      <c r="D686" s="247">
        <v>110</v>
      </c>
      <c r="E686" s="247">
        <v>110</v>
      </c>
      <c r="F686" s="252">
        <v>112</v>
      </c>
      <c r="G686" s="266">
        <v>100</v>
      </c>
      <c r="H686" s="252">
        <v>96</v>
      </c>
      <c r="I686" s="247">
        <v>108</v>
      </c>
      <c r="J686" s="276">
        <v>96.4</v>
      </c>
      <c r="K686" s="252">
        <v>110</v>
      </c>
      <c r="L686" s="250">
        <v>94.6</v>
      </c>
      <c r="M686" s="250">
        <v>104</v>
      </c>
      <c r="N686" s="250">
        <v>108</v>
      </c>
      <c r="O686" s="276">
        <v>123.05077862491976</v>
      </c>
      <c r="P686" s="250">
        <v>103.3831</v>
      </c>
      <c r="Q686" s="250">
        <v>113.5</v>
      </c>
      <c r="R686" s="250">
        <v>106.5</v>
      </c>
      <c r="S686" s="250">
        <v>103.5</v>
      </c>
      <c r="T686" s="250">
        <v>104</v>
      </c>
      <c r="U686" s="250">
        <v>97.6</v>
      </c>
      <c r="V686" s="250">
        <v>101.3</v>
      </c>
      <c r="W686" s="250">
        <v>112.84</v>
      </c>
      <c r="X686" s="250">
        <v>104</v>
      </c>
      <c r="Y686" s="250">
        <v>94.9</v>
      </c>
      <c r="Z686" s="250">
        <v>118.68</v>
      </c>
      <c r="AA686" s="250">
        <v>112</v>
      </c>
      <c r="AB686" s="250">
        <v>98</v>
      </c>
      <c r="AC686" s="250">
        <v>104</v>
      </c>
      <c r="AD686" s="250">
        <v>111.5</v>
      </c>
      <c r="AE686" s="244"/>
      <c r="AF686" s="245"/>
      <c r="AG686" s="245"/>
      <c r="AH686" s="245"/>
      <c r="AI686" s="245"/>
      <c r="AJ686" s="245"/>
      <c r="AK686" s="245"/>
      <c r="AL686" s="245"/>
      <c r="AM686" s="245"/>
      <c r="AN686" s="245"/>
      <c r="AO686" s="245"/>
      <c r="AP686" s="245"/>
      <c r="AQ686" s="245"/>
      <c r="AR686" s="245"/>
      <c r="AS686" s="245"/>
      <c r="AT686" s="245"/>
      <c r="AU686" s="245"/>
      <c r="AV686" s="245"/>
      <c r="AW686" s="245"/>
      <c r="AX686" s="245"/>
      <c r="AY686" s="245"/>
      <c r="AZ686" s="245"/>
      <c r="BA686" s="245"/>
      <c r="BB686" s="245"/>
      <c r="BC686" s="245"/>
      <c r="BD686" s="245"/>
      <c r="BE686" s="245"/>
      <c r="BF686" s="245"/>
      <c r="BG686" s="245"/>
      <c r="BH686" s="245"/>
      <c r="BI686" s="245"/>
      <c r="BJ686" s="245"/>
      <c r="BK686" s="245"/>
      <c r="BL686" s="245"/>
      <c r="BM686" s="246">
        <v>105.97050694444444</v>
      </c>
    </row>
    <row r="687" spans="1:65">
      <c r="A687" s="35"/>
      <c r="B687" s="19">
        <v>1</v>
      </c>
      <c r="C687" s="8">
        <v>5</v>
      </c>
      <c r="D687" s="247">
        <v>109.8</v>
      </c>
      <c r="E687" s="247">
        <v>110</v>
      </c>
      <c r="F687" s="247">
        <v>110</v>
      </c>
      <c r="G687" s="266">
        <v>100</v>
      </c>
      <c r="H687" s="247">
        <v>95</v>
      </c>
      <c r="I687" s="247">
        <v>111.6</v>
      </c>
      <c r="J687" s="266">
        <v>91.9</v>
      </c>
      <c r="K687" s="247">
        <v>112</v>
      </c>
      <c r="L687" s="247">
        <v>101</v>
      </c>
      <c r="M687" s="247">
        <v>104</v>
      </c>
      <c r="N687" s="247">
        <v>109</v>
      </c>
      <c r="O687" s="266">
        <v>143.98773918999356</v>
      </c>
      <c r="P687" s="247">
        <v>103.6694</v>
      </c>
      <c r="Q687" s="247">
        <v>112</v>
      </c>
      <c r="R687" s="247">
        <v>105.5</v>
      </c>
      <c r="S687" s="247">
        <v>110.5</v>
      </c>
      <c r="T687" s="247">
        <v>101.5</v>
      </c>
      <c r="U687" s="247">
        <v>100.6</v>
      </c>
      <c r="V687" s="247">
        <v>102.5</v>
      </c>
      <c r="W687" s="247">
        <v>111.78</v>
      </c>
      <c r="X687" s="247">
        <v>106</v>
      </c>
      <c r="Y687" s="247">
        <v>95</v>
      </c>
      <c r="Z687" s="247">
        <v>119.5</v>
      </c>
      <c r="AA687" s="269">
        <v>230</v>
      </c>
      <c r="AB687" s="247">
        <v>98</v>
      </c>
      <c r="AC687" s="247">
        <v>102</v>
      </c>
      <c r="AD687" s="247">
        <v>112.3</v>
      </c>
      <c r="AE687" s="244"/>
      <c r="AF687" s="245"/>
      <c r="AG687" s="245"/>
      <c r="AH687" s="245"/>
      <c r="AI687" s="245"/>
      <c r="AJ687" s="245"/>
      <c r="AK687" s="245"/>
      <c r="AL687" s="245"/>
      <c r="AM687" s="245"/>
      <c r="AN687" s="245"/>
      <c r="AO687" s="245"/>
      <c r="AP687" s="245"/>
      <c r="AQ687" s="245"/>
      <c r="AR687" s="245"/>
      <c r="AS687" s="245"/>
      <c r="AT687" s="245"/>
      <c r="AU687" s="245"/>
      <c r="AV687" s="245"/>
      <c r="AW687" s="245"/>
      <c r="AX687" s="245"/>
      <c r="AY687" s="245"/>
      <c r="AZ687" s="245"/>
      <c r="BA687" s="245"/>
      <c r="BB687" s="245"/>
      <c r="BC687" s="245"/>
      <c r="BD687" s="245"/>
      <c r="BE687" s="245"/>
      <c r="BF687" s="245"/>
      <c r="BG687" s="245"/>
      <c r="BH687" s="245"/>
      <c r="BI687" s="245"/>
      <c r="BJ687" s="245"/>
      <c r="BK687" s="245"/>
      <c r="BL687" s="245"/>
      <c r="BM687" s="246">
        <v>73</v>
      </c>
    </row>
    <row r="688" spans="1:65">
      <c r="A688" s="35"/>
      <c r="B688" s="19">
        <v>1</v>
      </c>
      <c r="C688" s="8">
        <v>6</v>
      </c>
      <c r="D688" s="247">
        <v>109.8</v>
      </c>
      <c r="E688" s="247">
        <v>110</v>
      </c>
      <c r="F688" s="247">
        <v>112</v>
      </c>
      <c r="G688" s="266">
        <v>100</v>
      </c>
      <c r="H688" s="247">
        <v>96</v>
      </c>
      <c r="I688" s="247">
        <v>107.8</v>
      </c>
      <c r="J688" s="266">
        <v>96.5</v>
      </c>
      <c r="K688" s="247">
        <v>106</v>
      </c>
      <c r="L688" s="247">
        <v>95.3</v>
      </c>
      <c r="M688" s="247">
        <v>103</v>
      </c>
      <c r="N688" s="247">
        <v>107</v>
      </c>
      <c r="O688" s="266">
        <v>145.12297101791722</v>
      </c>
      <c r="P688" s="247">
        <v>103.59990000000001</v>
      </c>
      <c r="Q688" s="247">
        <v>112.5</v>
      </c>
      <c r="R688" s="247">
        <v>109.5</v>
      </c>
      <c r="S688" s="247">
        <v>104.5</v>
      </c>
      <c r="T688" s="247">
        <v>103</v>
      </c>
      <c r="U688" s="247">
        <v>99.2</v>
      </c>
      <c r="V688" s="247">
        <v>103</v>
      </c>
      <c r="W688" s="269">
        <v>105.88</v>
      </c>
      <c r="X688" s="247">
        <v>115</v>
      </c>
      <c r="Y688" s="247">
        <v>95.6</v>
      </c>
      <c r="Z688" s="247">
        <v>113</v>
      </c>
      <c r="AA688" s="247">
        <v>108</v>
      </c>
      <c r="AB688" s="247">
        <v>99</v>
      </c>
      <c r="AC688" s="247">
        <v>101</v>
      </c>
      <c r="AD688" s="247">
        <v>110.3</v>
      </c>
      <c r="AE688" s="244"/>
      <c r="AF688" s="245"/>
      <c r="AG688" s="245"/>
      <c r="AH688" s="245"/>
      <c r="AI688" s="245"/>
      <c r="AJ688" s="245"/>
      <c r="AK688" s="245"/>
      <c r="AL688" s="245"/>
      <c r="AM688" s="245"/>
      <c r="AN688" s="245"/>
      <c r="AO688" s="245"/>
      <c r="AP688" s="245"/>
      <c r="AQ688" s="245"/>
      <c r="AR688" s="245"/>
      <c r="AS688" s="245"/>
      <c r="AT688" s="245"/>
      <c r="AU688" s="245"/>
      <c r="AV688" s="245"/>
      <c r="AW688" s="245"/>
      <c r="AX688" s="245"/>
      <c r="AY688" s="245"/>
      <c r="AZ688" s="245"/>
      <c r="BA688" s="245"/>
      <c r="BB688" s="245"/>
      <c r="BC688" s="245"/>
      <c r="BD688" s="245"/>
      <c r="BE688" s="245"/>
      <c r="BF688" s="245"/>
      <c r="BG688" s="245"/>
      <c r="BH688" s="245"/>
      <c r="BI688" s="245"/>
      <c r="BJ688" s="245"/>
      <c r="BK688" s="245"/>
      <c r="BL688" s="245"/>
      <c r="BM688" s="248"/>
    </row>
    <row r="689" spans="1:65">
      <c r="A689" s="35"/>
      <c r="B689" s="20" t="s">
        <v>285</v>
      </c>
      <c r="C689" s="12"/>
      <c r="D689" s="249">
        <v>109.64999999999999</v>
      </c>
      <c r="E689" s="249">
        <v>109.83333333333333</v>
      </c>
      <c r="F689" s="249">
        <v>111</v>
      </c>
      <c r="G689" s="249">
        <v>100</v>
      </c>
      <c r="H689" s="249">
        <v>95.666666666666671</v>
      </c>
      <c r="I689" s="249">
        <v>109.51666666666665</v>
      </c>
      <c r="J689" s="249">
        <v>89.699999999999989</v>
      </c>
      <c r="K689" s="249">
        <v>108.5</v>
      </c>
      <c r="L689" s="249">
        <v>99.316666666666663</v>
      </c>
      <c r="M689" s="249">
        <v>103.83333333333333</v>
      </c>
      <c r="N689" s="249">
        <v>107.66666666666667</v>
      </c>
      <c r="O689" s="249">
        <v>132.41635872194078</v>
      </c>
      <c r="P689" s="249">
        <v>103.58750000000002</v>
      </c>
      <c r="Q689" s="249">
        <v>112.75</v>
      </c>
      <c r="R689" s="249">
        <v>106.75</v>
      </c>
      <c r="S689" s="249">
        <v>106.25</v>
      </c>
      <c r="T689" s="249">
        <v>102.41666666666667</v>
      </c>
      <c r="U689" s="249">
        <v>98.566666666666677</v>
      </c>
      <c r="V689" s="249">
        <v>103.16666666666667</v>
      </c>
      <c r="W689" s="249">
        <v>110.95333333333333</v>
      </c>
      <c r="X689" s="249">
        <v>107.66666666666667</v>
      </c>
      <c r="Y689" s="249">
        <v>94.866666666666674</v>
      </c>
      <c r="Z689" s="249">
        <v>117.05333333333333</v>
      </c>
      <c r="AA689" s="249">
        <v>130.66666666666666</v>
      </c>
      <c r="AB689" s="249">
        <v>98.5</v>
      </c>
      <c r="AC689" s="249">
        <v>100.16666666666667</v>
      </c>
      <c r="AD689" s="249">
        <v>110.96666666666665</v>
      </c>
      <c r="AE689" s="244"/>
      <c r="AF689" s="245"/>
      <c r="AG689" s="245"/>
      <c r="AH689" s="245"/>
      <c r="AI689" s="245"/>
      <c r="AJ689" s="245"/>
      <c r="AK689" s="245"/>
      <c r="AL689" s="245"/>
      <c r="AM689" s="245"/>
      <c r="AN689" s="245"/>
      <c r="AO689" s="245"/>
      <c r="AP689" s="245"/>
      <c r="AQ689" s="245"/>
      <c r="AR689" s="245"/>
      <c r="AS689" s="245"/>
      <c r="AT689" s="245"/>
      <c r="AU689" s="245"/>
      <c r="AV689" s="245"/>
      <c r="AW689" s="245"/>
      <c r="AX689" s="245"/>
      <c r="AY689" s="245"/>
      <c r="AZ689" s="245"/>
      <c r="BA689" s="245"/>
      <c r="BB689" s="245"/>
      <c r="BC689" s="245"/>
      <c r="BD689" s="245"/>
      <c r="BE689" s="245"/>
      <c r="BF689" s="245"/>
      <c r="BG689" s="245"/>
      <c r="BH689" s="245"/>
      <c r="BI689" s="245"/>
      <c r="BJ689" s="245"/>
      <c r="BK689" s="245"/>
      <c r="BL689" s="245"/>
      <c r="BM689" s="248"/>
    </row>
    <row r="690" spans="1:65">
      <c r="A690" s="35"/>
      <c r="B690" s="3" t="s">
        <v>286</v>
      </c>
      <c r="C690" s="33"/>
      <c r="D690" s="250">
        <v>109.8</v>
      </c>
      <c r="E690" s="250">
        <v>110</v>
      </c>
      <c r="F690" s="250">
        <v>111.5</v>
      </c>
      <c r="G690" s="250">
        <v>100</v>
      </c>
      <c r="H690" s="250">
        <v>96</v>
      </c>
      <c r="I690" s="250">
        <v>109.75</v>
      </c>
      <c r="J690" s="250">
        <v>88.75</v>
      </c>
      <c r="K690" s="250">
        <v>108.5</v>
      </c>
      <c r="L690" s="250">
        <v>101</v>
      </c>
      <c r="M690" s="250">
        <v>104</v>
      </c>
      <c r="N690" s="250">
        <v>107.5</v>
      </c>
      <c r="O690" s="250">
        <v>129.86541559122207</v>
      </c>
      <c r="P690" s="250">
        <v>103.6001</v>
      </c>
      <c r="Q690" s="250">
        <v>112.25</v>
      </c>
      <c r="R690" s="250">
        <v>106.25</v>
      </c>
      <c r="S690" s="250">
        <v>104.25</v>
      </c>
      <c r="T690" s="250">
        <v>102.5</v>
      </c>
      <c r="U690" s="250">
        <v>98.1</v>
      </c>
      <c r="V690" s="250">
        <v>103.15</v>
      </c>
      <c r="W690" s="250">
        <v>111.715</v>
      </c>
      <c r="X690" s="250">
        <v>106</v>
      </c>
      <c r="Y690" s="250">
        <v>94.95</v>
      </c>
      <c r="Z690" s="250">
        <v>117.97</v>
      </c>
      <c r="AA690" s="250">
        <v>111.5</v>
      </c>
      <c r="AB690" s="250">
        <v>98</v>
      </c>
      <c r="AC690" s="250">
        <v>103</v>
      </c>
      <c r="AD690" s="250">
        <v>110.9</v>
      </c>
      <c r="AE690" s="244"/>
      <c r="AF690" s="245"/>
      <c r="AG690" s="245"/>
      <c r="AH690" s="245"/>
      <c r="AI690" s="245"/>
      <c r="AJ690" s="245"/>
      <c r="AK690" s="245"/>
      <c r="AL690" s="245"/>
      <c r="AM690" s="245"/>
      <c r="AN690" s="245"/>
      <c r="AO690" s="245"/>
      <c r="AP690" s="245"/>
      <c r="AQ690" s="245"/>
      <c r="AR690" s="245"/>
      <c r="AS690" s="245"/>
      <c r="AT690" s="245"/>
      <c r="AU690" s="245"/>
      <c r="AV690" s="245"/>
      <c r="AW690" s="245"/>
      <c r="AX690" s="245"/>
      <c r="AY690" s="245"/>
      <c r="AZ690" s="245"/>
      <c r="BA690" s="245"/>
      <c r="BB690" s="245"/>
      <c r="BC690" s="245"/>
      <c r="BD690" s="245"/>
      <c r="BE690" s="245"/>
      <c r="BF690" s="245"/>
      <c r="BG690" s="245"/>
      <c r="BH690" s="245"/>
      <c r="BI690" s="245"/>
      <c r="BJ690" s="245"/>
      <c r="BK690" s="245"/>
      <c r="BL690" s="245"/>
      <c r="BM690" s="248"/>
    </row>
    <row r="691" spans="1:65">
      <c r="A691" s="35"/>
      <c r="B691" s="3" t="s">
        <v>287</v>
      </c>
      <c r="C691" s="33"/>
      <c r="D691" s="250">
        <v>0.55045435778091478</v>
      </c>
      <c r="E691" s="250">
        <v>0.75277265270908111</v>
      </c>
      <c r="F691" s="250">
        <v>1.2649110640673518</v>
      </c>
      <c r="G691" s="250">
        <v>0</v>
      </c>
      <c r="H691" s="250">
        <v>0.51639777949432231</v>
      </c>
      <c r="I691" s="250">
        <v>1.4427982071886085</v>
      </c>
      <c r="J691" s="250">
        <v>6.0039986675548196</v>
      </c>
      <c r="K691" s="250">
        <v>2.8809720581775866</v>
      </c>
      <c r="L691" s="250">
        <v>3.4770197967033036</v>
      </c>
      <c r="M691" s="250">
        <v>1.3291601358251257</v>
      </c>
      <c r="N691" s="250">
        <v>0.81649658092772603</v>
      </c>
      <c r="O691" s="250">
        <v>9.9720266936657307</v>
      </c>
      <c r="P691" s="250">
        <v>0.55854551470762248</v>
      </c>
      <c r="Q691" s="250">
        <v>2.4647515087732477</v>
      </c>
      <c r="R691" s="250">
        <v>1.541103500742244</v>
      </c>
      <c r="S691" s="250">
        <v>3.7114687119791272</v>
      </c>
      <c r="T691" s="250">
        <v>1.0684880283216405</v>
      </c>
      <c r="U691" s="250">
        <v>1.1465891446663294</v>
      </c>
      <c r="V691" s="250">
        <v>1.2060956291549487</v>
      </c>
      <c r="W691" s="250">
        <v>2.586593641580889</v>
      </c>
      <c r="X691" s="250">
        <v>5.1639777949432224</v>
      </c>
      <c r="Y691" s="250">
        <v>0.5750362307426089</v>
      </c>
      <c r="Z691" s="250">
        <v>2.4617933842357016</v>
      </c>
      <c r="AA691" s="250">
        <v>48.685384528281851</v>
      </c>
      <c r="AB691" s="250">
        <v>0.83666002653407556</v>
      </c>
      <c r="AC691" s="250">
        <v>7.0545493595740512</v>
      </c>
      <c r="AD691" s="250">
        <v>1.2987173159185448</v>
      </c>
      <c r="AE691" s="244"/>
      <c r="AF691" s="245"/>
      <c r="AG691" s="245"/>
      <c r="AH691" s="245"/>
      <c r="AI691" s="245"/>
      <c r="AJ691" s="245"/>
      <c r="AK691" s="245"/>
      <c r="AL691" s="245"/>
      <c r="AM691" s="245"/>
      <c r="AN691" s="245"/>
      <c r="AO691" s="245"/>
      <c r="AP691" s="245"/>
      <c r="AQ691" s="245"/>
      <c r="AR691" s="245"/>
      <c r="AS691" s="245"/>
      <c r="AT691" s="245"/>
      <c r="AU691" s="245"/>
      <c r="AV691" s="245"/>
      <c r="AW691" s="245"/>
      <c r="AX691" s="245"/>
      <c r="AY691" s="245"/>
      <c r="AZ691" s="245"/>
      <c r="BA691" s="245"/>
      <c r="BB691" s="245"/>
      <c r="BC691" s="245"/>
      <c r="BD691" s="245"/>
      <c r="BE691" s="245"/>
      <c r="BF691" s="245"/>
      <c r="BG691" s="245"/>
      <c r="BH691" s="245"/>
      <c r="BI691" s="245"/>
      <c r="BJ691" s="245"/>
      <c r="BK691" s="245"/>
      <c r="BL691" s="245"/>
      <c r="BM691" s="248"/>
    </row>
    <row r="692" spans="1:65">
      <c r="A692" s="35"/>
      <c r="B692" s="3" t="s">
        <v>86</v>
      </c>
      <c r="C692" s="33"/>
      <c r="D692" s="13">
        <v>5.0201035821332857E-3</v>
      </c>
      <c r="E692" s="13">
        <v>6.8537722553178859E-3</v>
      </c>
      <c r="F692" s="13">
        <v>1.1395595171777944E-2</v>
      </c>
      <c r="G692" s="13">
        <v>0</v>
      </c>
      <c r="H692" s="13">
        <v>5.3978861968047628E-3</v>
      </c>
      <c r="I692" s="13">
        <v>1.3174234124382365E-2</v>
      </c>
      <c r="J692" s="13">
        <v>6.6934210340633446E-2</v>
      </c>
      <c r="K692" s="13">
        <v>2.6552737863387896E-2</v>
      </c>
      <c r="L692" s="13">
        <v>3.5009429065648301E-2</v>
      </c>
      <c r="M692" s="13">
        <v>1.2800900184511644E-2</v>
      </c>
      <c r="N692" s="13">
        <v>7.5835595751801172E-3</v>
      </c>
      <c r="O692" s="13">
        <v>7.5308117440427785E-2</v>
      </c>
      <c r="P692" s="13">
        <v>5.3920165532291287E-3</v>
      </c>
      <c r="Q692" s="13">
        <v>2.1860323802866941E-2</v>
      </c>
      <c r="R692" s="13">
        <v>1.4436566751683784E-2</v>
      </c>
      <c r="S692" s="13">
        <v>3.4931470230391788E-2</v>
      </c>
      <c r="T692" s="13">
        <v>1.0432755361968825E-2</v>
      </c>
      <c r="U692" s="13">
        <v>1.163262574906658E-2</v>
      </c>
      <c r="V692" s="13">
        <v>1.1690749232519696E-2</v>
      </c>
      <c r="W692" s="13">
        <v>2.3312446448184424E-2</v>
      </c>
      <c r="X692" s="13">
        <v>4.796264205829618E-2</v>
      </c>
      <c r="Y692" s="13">
        <v>6.0615203521708592E-3</v>
      </c>
      <c r="Z692" s="13">
        <v>2.1031382141209434E-2</v>
      </c>
      <c r="AA692" s="13">
        <v>0.3725922285327693</v>
      </c>
      <c r="AB692" s="13">
        <v>8.494010421665742E-3</v>
      </c>
      <c r="AC692" s="13">
        <v>7.042811340672929E-2</v>
      </c>
      <c r="AD692" s="13">
        <v>1.170367061506649E-2</v>
      </c>
      <c r="AE692" s="166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62"/>
    </row>
    <row r="693" spans="1:65">
      <c r="A693" s="35"/>
      <c r="B693" s="3" t="s">
        <v>288</v>
      </c>
      <c r="C693" s="33"/>
      <c r="D693" s="13">
        <v>3.4721859521579468E-2</v>
      </c>
      <c r="E693" s="13">
        <v>3.6451900630370737E-2</v>
      </c>
      <c r="F693" s="13">
        <v>4.7461253140860249E-2</v>
      </c>
      <c r="G693" s="13">
        <v>-5.6341213386612465E-2</v>
      </c>
      <c r="H693" s="13">
        <v>-9.7233094139859144E-2</v>
      </c>
      <c r="I693" s="13">
        <v>3.3463647806094787E-2</v>
      </c>
      <c r="J693" s="13">
        <v>-0.15353806840779149</v>
      </c>
      <c r="K693" s="13">
        <v>2.3869783475525486E-2</v>
      </c>
      <c r="L693" s="13">
        <v>-6.2789548428470621E-2</v>
      </c>
      <c r="M693" s="13">
        <v>-2.0167626566432562E-2</v>
      </c>
      <c r="N693" s="13">
        <v>1.6005960253747231E-2</v>
      </c>
      <c r="O693" s="13">
        <v>0.24955860399309704</v>
      </c>
      <c r="P693" s="13">
        <v>-2.2487454416856956E-2</v>
      </c>
      <c r="Q693" s="13">
        <v>6.3975281906594406E-2</v>
      </c>
      <c r="R693" s="13">
        <v>7.3557547097913289E-3</v>
      </c>
      <c r="S693" s="13">
        <v>2.6374607767243319E-3</v>
      </c>
      <c r="T693" s="13">
        <v>-3.3536126043455461E-2</v>
      </c>
      <c r="U693" s="13">
        <v>-6.9866989328070894E-2</v>
      </c>
      <c r="V693" s="13">
        <v>-2.6458685143855076E-2</v>
      </c>
      <c r="W693" s="13">
        <v>4.7020879040440722E-2</v>
      </c>
      <c r="X693" s="13">
        <v>1.6005960253747231E-2</v>
      </c>
      <c r="Y693" s="13">
        <v>-0.10478236443276623</v>
      </c>
      <c r="Z693" s="13">
        <v>0.1045840650238572</v>
      </c>
      <c r="AA693" s="13">
        <v>0.23304748117482643</v>
      </c>
      <c r="AB693" s="13">
        <v>-7.0496095185813235E-2</v>
      </c>
      <c r="AC693" s="13">
        <v>-5.4768448742256726E-2</v>
      </c>
      <c r="AD693" s="13">
        <v>4.7146700211988968E-2</v>
      </c>
      <c r="AE693" s="166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62"/>
    </row>
    <row r="694" spans="1:65">
      <c r="A694" s="35"/>
      <c r="B694" s="53" t="s">
        <v>289</v>
      </c>
      <c r="C694" s="54"/>
      <c r="D694" s="52">
        <v>0.42</v>
      </c>
      <c r="E694" s="52">
        <v>0.45</v>
      </c>
      <c r="F694" s="52">
        <v>0.65</v>
      </c>
      <c r="G694" s="52" t="s">
        <v>290</v>
      </c>
      <c r="H694" s="52">
        <v>1.99</v>
      </c>
      <c r="I694" s="52">
        <v>0.4</v>
      </c>
      <c r="J694" s="52">
        <v>3.01</v>
      </c>
      <c r="K694" s="52">
        <v>0.22</v>
      </c>
      <c r="L694" s="52">
        <v>1.36</v>
      </c>
      <c r="M694" s="52">
        <v>0.57999999999999996</v>
      </c>
      <c r="N694" s="52">
        <v>0.08</v>
      </c>
      <c r="O694" s="52">
        <v>4.34</v>
      </c>
      <c r="P694" s="52">
        <v>0.62</v>
      </c>
      <c r="Q694" s="52">
        <v>0.95</v>
      </c>
      <c r="R694" s="52">
        <v>0.08</v>
      </c>
      <c r="S694" s="52">
        <v>0.16</v>
      </c>
      <c r="T694" s="52">
        <v>0.82</v>
      </c>
      <c r="U694" s="52">
        <v>1.49</v>
      </c>
      <c r="V694" s="52">
        <v>0.7</v>
      </c>
      <c r="W694" s="52">
        <v>0.64</v>
      </c>
      <c r="X694" s="52">
        <v>0.08</v>
      </c>
      <c r="Y694" s="52">
        <v>2.12</v>
      </c>
      <c r="Z694" s="52">
        <v>1.69</v>
      </c>
      <c r="AA694" s="52">
        <v>4.04</v>
      </c>
      <c r="AB694" s="52">
        <v>1.5</v>
      </c>
      <c r="AC694" s="52">
        <v>1.21</v>
      </c>
      <c r="AD694" s="52">
        <v>0.65</v>
      </c>
      <c r="AE694" s="166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62"/>
    </row>
    <row r="695" spans="1:65">
      <c r="B695" s="36" t="s">
        <v>340</v>
      </c>
      <c r="C695" s="20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BM695" s="62"/>
    </row>
    <row r="696" spans="1:65">
      <c r="BM696" s="62"/>
    </row>
    <row r="697" spans="1:65" ht="15">
      <c r="B697" s="37" t="s">
        <v>675</v>
      </c>
      <c r="BM697" s="32" t="s">
        <v>66</v>
      </c>
    </row>
    <row r="698" spans="1:65" ht="15">
      <c r="A698" s="28" t="s">
        <v>40</v>
      </c>
      <c r="B698" s="18" t="s">
        <v>115</v>
      </c>
      <c r="C698" s="15" t="s">
        <v>116</v>
      </c>
      <c r="D698" s="16" t="s">
        <v>243</v>
      </c>
      <c r="E698" s="17" t="s">
        <v>243</v>
      </c>
      <c r="F698" s="17" t="s">
        <v>243</v>
      </c>
      <c r="G698" s="17" t="s">
        <v>243</v>
      </c>
      <c r="H698" s="17" t="s">
        <v>243</v>
      </c>
      <c r="I698" s="17" t="s">
        <v>243</v>
      </c>
      <c r="J698" s="17" t="s">
        <v>243</v>
      </c>
      <c r="K698" s="17" t="s">
        <v>243</v>
      </c>
      <c r="L698" s="17" t="s">
        <v>243</v>
      </c>
      <c r="M698" s="166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2">
        <v>1</v>
      </c>
    </row>
    <row r="699" spans="1:65">
      <c r="A699" s="35"/>
      <c r="B699" s="19" t="s">
        <v>244</v>
      </c>
      <c r="C699" s="8" t="s">
        <v>244</v>
      </c>
      <c r="D699" s="164" t="s">
        <v>246</v>
      </c>
      <c r="E699" s="165" t="s">
        <v>249</v>
      </c>
      <c r="F699" s="165" t="s">
        <v>250</v>
      </c>
      <c r="G699" s="165" t="s">
        <v>256</v>
      </c>
      <c r="H699" s="165" t="s">
        <v>259</v>
      </c>
      <c r="I699" s="165" t="s">
        <v>261</v>
      </c>
      <c r="J699" s="165" t="s">
        <v>268</v>
      </c>
      <c r="K699" s="165" t="s">
        <v>270</v>
      </c>
      <c r="L699" s="165" t="s">
        <v>271</v>
      </c>
      <c r="M699" s="166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2" t="s">
        <v>3</v>
      </c>
    </row>
    <row r="700" spans="1:65">
      <c r="A700" s="35"/>
      <c r="B700" s="19"/>
      <c r="C700" s="8"/>
      <c r="D700" s="9" t="s">
        <v>337</v>
      </c>
      <c r="E700" s="10" t="s">
        <v>337</v>
      </c>
      <c r="F700" s="10" t="s">
        <v>338</v>
      </c>
      <c r="G700" s="10" t="s">
        <v>337</v>
      </c>
      <c r="H700" s="10" t="s">
        <v>337</v>
      </c>
      <c r="I700" s="10" t="s">
        <v>337</v>
      </c>
      <c r="J700" s="10" t="s">
        <v>337</v>
      </c>
      <c r="K700" s="10" t="s">
        <v>338</v>
      </c>
      <c r="L700" s="10" t="s">
        <v>338</v>
      </c>
      <c r="M700" s="166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2">
        <v>2</v>
      </c>
    </row>
    <row r="701" spans="1:65">
      <c r="A701" s="35"/>
      <c r="B701" s="19"/>
      <c r="C701" s="8"/>
      <c r="D701" s="29"/>
      <c r="E701" s="29"/>
      <c r="F701" s="29"/>
      <c r="G701" s="29"/>
      <c r="H701" s="29"/>
      <c r="I701" s="29"/>
      <c r="J701" s="29"/>
      <c r="K701" s="29"/>
      <c r="L701" s="29"/>
      <c r="M701" s="166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2">
        <v>3</v>
      </c>
    </row>
    <row r="702" spans="1:65">
      <c r="A702" s="35"/>
      <c r="B702" s="18">
        <v>1</v>
      </c>
      <c r="C702" s="14">
        <v>1</v>
      </c>
      <c r="D702" s="22">
        <v>5.89</v>
      </c>
      <c r="E702" s="22">
        <v>5.7</v>
      </c>
      <c r="F702" s="23">
        <v>5.7</v>
      </c>
      <c r="G702" s="158">
        <v>5.2</v>
      </c>
      <c r="H702" s="23">
        <v>5.4</v>
      </c>
      <c r="I702" s="22">
        <v>5.7886199999999999</v>
      </c>
      <c r="J702" s="23">
        <v>5.78</v>
      </c>
      <c r="K702" s="22">
        <v>5.4</v>
      </c>
      <c r="L702" s="22">
        <v>5.5</v>
      </c>
      <c r="M702" s="166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>
        <v>1</v>
      </c>
      <c r="C703" s="8">
        <v>2</v>
      </c>
      <c r="D703" s="10">
        <v>5.78</v>
      </c>
      <c r="E703" s="10">
        <v>5.62</v>
      </c>
      <c r="F703" s="25">
        <v>5.8</v>
      </c>
      <c r="G703" s="159">
        <v>5.0999999999999996</v>
      </c>
      <c r="H703" s="25">
        <v>5.4</v>
      </c>
      <c r="I703" s="10">
        <v>5.6656399999999998</v>
      </c>
      <c r="J703" s="25">
        <v>5.74</v>
      </c>
      <c r="K703" s="10">
        <v>5.6</v>
      </c>
      <c r="L703" s="10">
        <v>5.5</v>
      </c>
      <c r="M703" s="166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>
        <v>19</v>
      </c>
    </row>
    <row r="704" spans="1:65">
      <c r="A704" s="35"/>
      <c r="B704" s="19">
        <v>1</v>
      </c>
      <c r="C704" s="8">
        <v>3</v>
      </c>
      <c r="D704" s="10">
        <v>5.81</v>
      </c>
      <c r="E704" s="10">
        <v>5.74</v>
      </c>
      <c r="F704" s="25">
        <v>5.7</v>
      </c>
      <c r="G704" s="159">
        <v>5.0999999999999996</v>
      </c>
      <c r="H704" s="25">
        <v>5.2</v>
      </c>
      <c r="I704" s="10">
        <v>5.5469900000000001</v>
      </c>
      <c r="J704" s="25">
        <v>5.72</v>
      </c>
      <c r="K704" s="25">
        <v>5.5</v>
      </c>
      <c r="L704" s="11">
        <v>5.4</v>
      </c>
      <c r="M704" s="166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16</v>
      </c>
    </row>
    <row r="705" spans="1:65">
      <c r="A705" s="35"/>
      <c r="B705" s="19">
        <v>1</v>
      </c>
      <c r="C705" s="8">
        <v>4</v>
      </c>
      <c r="D705" s="10">
        <v>5.87</v>
      </c>
      <c r="E705" s="10">
        <v>5.62</v>
      </c>
      <c r="F705" s="25">
        <v>5.6</v>
      </c>
      <c r="G705" s="159">
        <v>5.0999999999999996</v>
      </c>
      <c r="H705" s="25">
        <v>5.3</v>
      </c>
      <c r="I705" s="10">
        <v>5.6396499999999996</v>
      </c>
      <c r="J705" s="25">
        <v>5.64</v>
      </c>
      <c r="K705" s="25">
        <v>5.8</v>
      </c>
      <c r="L705" s="11">
        <v>5.4</v>
      </c>
      <c r="M705" s="166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5.6300870833333336</v>
      </c>
    </row>
    <row r="706" spans="1:65">
      <c r="A706" s="35"/>
      <c r="B706" s="19">
        <v>1</v>
      </c>
      <c r="C706" s="8">
        <v>5</v>
      </c>
      <c r="D706" s="10">
        <v>5.88</v>
      </c>
      <c r="E706" s="10">
        <v>5.62</v>
      </c>
      <c r="F706" s="10">
        <v>5.8</v>
      </c>
      <c r="G706" s="159">
        <v>5.0999999999999996</v>
      </c>
      <c r="H706" s="10">
        <v>5.4</v>
      </c>
      <c r="I706" s="10">
        <v>5.6712699999999998</v>
      </c>
      <c r="J706" s="10">
        <v>5.79</v>
      </c>
      <c r="K706" s="10">
        <v>5.6</v>
      </c>
      <c r="L706" s="10">
        <v>5.5</v>
      </c>
      <c r="M706" s="166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2">
        <v>74</v>
      </c>
    </row>
    <row r="707" spans="1:65">
      <c r="A707" s="35"/>
      <c r="B707" s="19">
        <v>1</v>
      </c>
      <c r="C707" s="8">
        <v>6</v>
      </c>
      <c r="D707" s="10">
        <v>5.95</v>
      </c>
      <c r="E707" s="10">
        <v>5.62</v>
      </c>
      <c r="F707" s="10">
        <v>5.8</v>
      </c>
      <c r="G707" s="159">
        <v>5.2</v>
      </c>
      <c r="H707" s="10">
        <v>5.3</v>
      </c>
      <c r="I707" s="10">
        <v>5.64201</v>
      </c>
      <c r="J707" s="10">
        <v>5.86</v>
      </c>
      <c r="K707" s="10">
        <v>5.6</v>
      </c>
      <c r="L707" s="160">
        <v>6</v>
      </c>
      <c r="M707" s="166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62"/>
    </row>
    <row r="708" spans="1:65">
      <c r="A708" s="35"/>
      <c r="B708" s="20" t="s">
        <v>285</v>
      </c>
      <c r="C708" s="12"/>
      <c r="D708" s="26">
        <v>5.8633333333333333</v>
      </c>
      <c r="E708" s="26">
        <v>5.6533333333333333</v>
      </c>
      <c r="F708" s="26">
        <v>5.7333333333333334</v>
      </c>
      <c r="G708" s="26">
        <v>5.1333333333333337</v>
      </c>
      <c r="H708" s="26">
        <v>5.333333333333333</v>
      </c>
      <c r="I708" s="26">
        <v>5.6590300000000004</v>
      </c>
      <c r="J708" s="26">
        <v>5.7549999999999999</v>
      </c>
      <c r="K708" s="26">
        <v>5.583333333333333</v>
      </c>
      <c r="L708" s="26">
        <v>5.55</v>
      </c>
      <c r="M708" s="166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62"/>
    </row>
    <row r="709" spans="1:65">
      <c r="A709" s="35"/>
      <c r="B709" s="3" t="s">
        <v>286</v>
      </c>
      <c r="C709" s="33"/>
      <c r="D709" s="11">
        <v>5.875</v>
      </c>
      <c r="E709" s="11">
        <v>5.62</v>
      </c>
      <c r="F709" s="11">
        <v>5.75</v>
      </c>
      <c r="G709" s="11">
        <v>5.0999999999999996</v>
      </c>
      <c r="H709" s="11">
        <v>5.35</v>
      </c>
      <c r="I709" s="11">
        <v>5.6538249999999994</v>
      </c>
      <c r="J709" s="11">
        <v>5.76</v>
      </c>
      <c r="K709" s="11">
        <v>5.6</v>
      </c>
      <c r="L709" s="11">
        <v>5.5</v>
      </c>
      <c r="M709" s="166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62"/>
    </row>
    <row r="710" spans="1:65">
      <c r="A710" s="35"/>
      <c r="B710" s="3" t="s">
        <v>287</v>
      </c>
      <c r="C710" s="33"/>
      <c r="D710" s="27">
        <v>6.0553007081949849E-2</v>
      </c>
      <c r="E710" s="27">
        <v>5.3166405433005076E-2</v>
      </c>
      <c r="F710" s="27">
        <v>8.1649658092772595E-2</v>
      </c>
      <c r="G710" s="27">
        <v>5.1639777949432503E-2</v>
      </c>
      <c r="H710" s="27">
        <v>8.1649658092772748E-2</v>
      </c>
      <c r="I710" s="27">
        <v>7.7724261591860688E-2</v>
      </c>
      <c r="J710" s="27">
        <v>7.4229374239582771E-2</v>
      </c>
      <c r="K710" s="27">
        <v>0.1329160135825124</v>
      </c>
      <c r="L710" s="27">
        <v>0.2258317958127242</v>
      </c>
      <c r="M710" s="233"/>
      <c r="N710" s="234"/>
      <c r="O710" s="234"/>
      <c r="P710" s="234"/>
      <c r="Q710" s="234"/>
      <c r="R710" s="234"/>
      <c r="S710" s="234"/>
      <c r="T710" s="234"/>
      <c r="U710" s="234"/>
      <c r="V710" s="234"/>
      <c r="W710" s="234"/>
      <c r="X710" s="234"/>
      <c r="Y710" s="234"/>
      <c r="Z710" s="234"/>
      <c r="AA710" s="234"/>
      <c r="AB710" s="234"/>
      <c r="AC710" s="234"/>
      <c r="AD710" s="234"/>
      <c r="AE710" s="234"/>
      <c r="AF710" s="234"/>
      <c r="AG710" s="234"/>
      <c r="AH710" s="234"/>
      <c r="AI710" s="234"/>
      <c r="AJ710" s="234"/>
      <c r="AK710" s="234"/>
      <c r="AL710" s="234"/>
      <c r="AM710" s="234"/>
      <c r="AN710" s="234"/>
      <c r="AO710" s="234"/>
      <c r="AP710" s="234"/>
      <c r="AQ710" s="234"/>
      <c r="AR710" s="234"/>
      <c r="AS710" s="234"/>
      <c r="AT710" s="234"/>
      <c r="AU710" s="234"/>
      <c r="AV710" s="234"/>
      <c r="AW710" s="234"/>
      <c r="AX710" s="234"/>
      <c r="AY710" s="234"/>
      <c r="AZ710" s="234"/>
      <c r="BA710" s="234"/>
      <c r="BB710" s="234"/>
      <c r="BC710" s="234"/>
      <c r="BD710" s="234"/>
      <c r="BE710" s="234"/>
      <c r="BF710" s="234"/>
      <c r="BG710" s="234"/>
      <c r="BH710" s="234"/>
      <c r="BI710" s="234"/>
      <c r="BJ710" s="234"/>
      <c r="BK710" s="234"/>
      <c r="BL710" s="234"/>
      <c r="BM710" s="63"/>
    </row>
    <row r="711" spans="1:65">
      <c r="A711" s="35"/>
      <c r="B711" s="3" t="s">
        <v>86</v>
      </c>
      <c r="C711" s="33"/>
      <c r="D711" s="13">
        <v>1.0327403140753243E-2</v>
      </c>
      <c r="E711" s="13">
        <v>9.404434923290992E-3</v>
      </c>
      <c r="F711" s="13">
        <v>1.4241219434785917E-2</v>
      </c>
      <c r="G711" s="13">
        <v>1.0059697003136201E-2</v>
      </c>
      <c r="H711" s="13">
        <v>1.530931089239489E-2</v>
      </c>
      <c r="I711" s="13">
        <v>1.3734555496588759E-2</v>
      </c>
      <c r="J711" s="13">
        <v>1.2898240528163818E-2</v>
      </c>
      <c r="K711" s="13">
        <v>2.3805853178957444E-2</v>
      </c>
      <c r="L711" s="13">
        <v>4.0690413659950304E-2</v>
      </c>
      <c r="M711" s="166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2"/>
    </row>
    <row r="712" spans="1:65">
      <c r="A712" s="35"/>
      <c r="B712" s="3" t="s">
        <v>288</v>
      </c>
      <c r="C712" s="33"/>
      <c r="D712" s="13">
        <v>4.1428533262029887E-2</v>
      </c>
      <c r="E712" s="13">
        <v>4.1289325823778977E-3</v>
      </c>
      <c r="F712" s="13">
        <v>1.8338304269864381E-2</v>
      </c>
      <c r="G712" s="13">
        <v>-8.8231983386284241E-2</v>
      </c>
      <c r="H712" s="13">
        <v>-5.2708554167568145E-2</v>
      </c>
      <c r="I712" s="13">
        <v>5.1407582579576783E-3</v>
      </c>
      <c r="J712" s="13">
        <v>2.2186675768558484E-2</v>
      </c>
      <c r="K712" s="13">
        <v>-8.3042676441729135E-3</v>
      </c>
      <c r="L712" s="13">
        <v>-1.4224839180625559E-2</v>
      </c>
      <c r="M712" s="166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2"/>
    </row>
    <row r="713" spans="1:65">
      <c r="A713" s="35"/>
      <c r="B713" s="53" t="s">
        <v>289</v>
      </c>
      <c r="C713" s="54"/>
      <c r="D713" s="52">
        <v>1.39</v>
      </c>
      <c r="E713" s="52">
        <v>0</v>
      </c>
      <c r="F713" s="52">
        <v>0.53</v>
      </c>
      <c r="G713" s="52">
        <v>3.45</v>
      </c>
      <c r="H713" s="52">
        <v>2.12</v>
      </c>
      <c r="I713" s="52">
        <v>0.04</v>
      </c>
      <c r="J713" s="52">
        <v>0.67</v>
      </c>
      <c r="K713" s="52">
        <v>0.46</v>
      </c>
      <c r="L713" s="52">
        <v>0.69</v>
      </c>
      <c r="M713" s="166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2"/>
    </row>
    <row r="714" spans="1:65">
      <c r="B714" s="36"/>
      <c r="C714" s="20"/>
      <c r="D714" s="31"/>
      <c r="E714" s="31"/>
      <c r="F714" s="31"/>
      <c r="G714" s="31"/>
      <c r="H714" s="31"/>
      <c r="I714" s="31"/>
      <c r="J714" s="31"/>
      <c r="K714" s="31"/>
      <c r="L714" s="31"/>
      <c r="BM714" s="62"/>
    </row>
    <row r="715" spans="1:65" ht="15">
      <c r="B715" s="37" t="s">
        <v>676</v>
      </c>
      <c r="BM715" s="32" t="s">
        <v>66</v>
      </c>
    </row>
    <row r="716" spans="1:65" ht="15">
      <c r="A716" s="28" t="s">
        <v>43</v>
      </c>
      <c r="B716" s="18" t="s">
        <v>115</v>
      </c>
      <c r="C716" s="15" t="s">
        <v>116</v>
      </c>
      <c r="D716" s="16" t="s">
        <v>243</v>
      </c>
      <c r="E716" s="17" t="s">
        <v>243</v>
      </c>
      <c r="F716" s="17" t="s">
        <v>243</v>
      </c>
      <c r="G716" s="17" t="s">
        <v>243</v>
      </c>
      <c r="H716" s="17" t="s">
        <v>243</v>
      </c>
      <c r="I716" s="17" t="s">
        <v>243</v>
      </c>
      <c r="J716" s="17" t="s">
        <v>243</v>
      </c>
      <c r="K716" s="17" t="s">
        <v>243</v>
      </c>
      <c r="L716" s="17" t="s">
        <v>243</v>
      </c>
      <c r="M716" s="17" t="s">
        <v>243</v>
      </c>
      <c r="N716" s="17" t="s">
        <v>243</v>
      </c>
      <c r="O716" s="17" t="s">
        <v>243</v>
      </c>
      <c r="P716" s="17" t="s">
        <v>243</v>
      </c>
      <c r="Q716" s="17" t="s">
        <v>243</v>
      </c>
      <c r="R716" s="17" t="s">
        <v>243</v>
      </c>
      <c r="S716" s="17" t="s">
        <v>243</v>
      </c>
      <c r="T716" s="17" t="s">
        <v>243</v>
      </c>
      <c r="U716" s="17" t="s">
        <v>243</v>
      </c>
      <c r="V716" s="17" t="s">
        <v>243</v>
      </c>
      <c r="W716" s="17" t="s">
        <v>243</v>
      </c>
      <c r="X716" s="17" t="s">
        <v>243</v>
      </c>
      <c r="Y716" s="17" t="s">
        <v>243</v>
      </c>
      <c r="Z716" s="17" t="s">
        <v>243</v>
      </c>
      <c r="AA716" s="166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2">
        <v>1</v>
      </c>
    </row>
    <row r="717" spans="1:65">
      <c r="A717" s="35"/>
      <c r="B717" s="19" t="s">
        <v>244</v>
      </c>
      <c r="C717" s="8" t="s">
        <v>244</v>
      </c>
      <c r="D717" s="164" t="s">
        <v>246</v>
      </c>
      <c r="E717" s="165" t="s">
        <v>248</v>
      </c>
      <c r="F717" s="165" t="s">
        <v>249</v>
      </c>
      <c r="G717" s="165" t="s">
        <v>250</v>
      </c>
      <c r="H717" s="165" t="s">
        <v>254</v>
      </c>
      <c r="I717" s="165" t="s">
        <v>258</v>
      </c>
      <c r="J717" s="165" t="s">
        <v>259</v>
      </c>
      <c r="K717" s="165" t="s">
        <v>260</v>
      </c>
      <c r="L717" s="165" t="s">
        <v>307</v>
      </c>
      <c r="M717" s="165" t="s">
        <v>261</v>
      </c>
      <c r="N717" s="165" t="s">
        <v>263</v>
      </c>
      <c r="O717" s="165" t="s">
        <v>265</v>
      </c>
      <c r="P717" s="165" t="s">
        <v>266</v>
      </c>
      <c r="Q717" s="165" t="s">
        <v>267</v>
      </c>
      <c r="R717" s="165" t="s">
        <v>268</v>
      </c>
      <c r="S717" s="165" t="s">
        <v>269</v>
      </c>
      <c r="T717" s="165" t="s">
        <v>270</v>
      </c>
      <c r="U717" s="165" t="s">
        <v>271</v>
      </c>
      <c r="V717" s="165" t="s">
        <v>272</v>
      </c>
      <c r="W717" s="165" t="s">
        <v>273</v>
      </c>
      <c r="X717" s="165" t="s">
        <v>275</v>
      </c>
      <c r="Y717" s="165" t="s">
        <v>276</v>
      </c>
      <c r="Z717" s="165" t="s">
        <v>277</v>
      </c>
      <c r="AA717" s="166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2" t="s">
        <v>3</v>
      </c>
    </row>
    <row r="718" spans="1:65">
      <c r="A718" s="35"/>
      <c r="B718" s="19"/>
      <c r="C718" s="8"/>
      <c r="D718" s="9" t="s">
        <v>337</v>
      </c>
      <c r="E718" s="10" t="s">
        <v>118</v>
      </c>
      <c r="F718" s="10" t="s">
        <v>337</v>
      </c>
      <c r="G718" s="10" t="s">
        <v>338</v>
      </c>
      <c r="H718" s="10" t="s">
        <v>337</v>
      </c>
      <c r="I718" s="10" t="s">
        <v>337</v>
      </c>
      <c r="J718" s="10" t="s">
        <v>337</v>
      </c>
      <c r="K718" s="10" t="s">
        <v>337</v>
      </c>
      <c r="L718" s="10" t="s">
        <v>338</v>
      </c>
      <c r="M718" s="10" t="s">
        <v>337</v>
      </c>
      <c r="N718" s="10" t="s">
        <v>337</v>
      </c>
      <c r="O718" s="10" t="s">
        <v>337</v>
      </c>
      <c r="P718" s="10" t="s">
        <v>337</v>
      </c>
      <c r="Q718" s="10" t="s">
        <v>337</v>
      </c>
      <c r="R718" s="10" t="s">
        <v>337</v>
      </c>
      <c r="S718" s="10" t="s">
        <v>337</v>
      </c>
      <c r="T718" s="10" t="s">
        <v>338</v>
      </c>
      <c r="U718" s="10" t="s">
        <v>338</v>
      </c>
      <c r="V718" s="10" t="s">
        <v>338</v>
      </c>
      <c r="W718" s="10" t="s">
        <v>337</v>
      </c>
      <c r="X718" s="10" t="s">
        <v>337</v>
      </c>
      <c r="Y718" s="10" t="s">
        <v>338</v>
      </c>
      <c r="Z718" s="10" t="s">
        <v>338</v>
      </c>
      <c r="AA718" s="166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2">
        <v>0</v>
      </c>
    </row>
    <row r="719" spans="1:65">
      <c r="A719" s="35"/>
      <c r="B719" s="19"/>
      <c r="C719" s="8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166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2">
        <v>1</v>
      </c>
    </row>
    <row r="720" spans="1:65">
      <c r="A720" s="35"/>
      <c r="B720" s="18">
        <v>1</v>
      </c>
      <c r="C720" s="14">
        <v>1</v>
      </c>
      <c r="D720" s="243">
        <v>64.09</v>
      </c>
      <c r="E720" s="243">
        <v>62.8</v>
      </c>
      <c r="F720" s="251">
        <v>62</v>
      </c>
      <c r="G720" s="243">
        <v>67.5</v>
      </c>
      <c r="H720" s="251">
        <v>73.071100000000001</v>
      </c>
      <c r="I720" s="243">
        <v>61.3</v>
      </c>
      <c r="J720" s="251">
        <v>65.900000000000006</v>
      </c>
      <c r="K720" s="243">
        <v>61.600000000000009</v>
      </c>
      <c r="L720" s="243">
        <v>65.210311580279267</v>
      </c>
      <c r="M720" s="243">
        <v>63.498029999999993</v>
      </c>
      <c r="N720" s="243">
        <v>71.900000000000006</v>
      </c>
      <c r="O720" s="243">
        <v>63.1</v>
      </c>
      <c r="P720" s="243">
        <v>58.2</v>
      </c>
      <c r="Q720" s="243">
        <v>59</v>
      </c>
      <c r="R720" s="243">
        <v>62.98</v>
      </c>
      <c r="S720" s="243">
        <v>64.92</v>
      </c>
      <c r="T720" s="243">
        <v>65.900000000000006</v>
      </c>
      <c r="U720" s="243">
        <v>64.3</v>
      </c>
      <c r="V720" s="243">
        <v>67.400000000000006</v>
      </c>
      <c r="W720" s="243">
        <v>67.400000000000006</v>
      </c>
      <c r="X720" s="243">
        <v>62</v>
      </c>
      <c r="Y720" s="279">
        <v>40</v>
      </c>
      <c r="Z720" s="243">
        <v>67.7</v>
      </c>
      <c r="AA720" s="244"/>
      <c r="AB720" s="245"/>
      <c r="AC720" s="245"/>
      <c r="AD720" s="245"/>
      <c r="AE720" s="245"/>
      <c r="AF720" s="245"/>
      <c r="AG720" s="245"/>
      <c r="AH720" s="245"/>
      <c r="AI720" s="245"/>
      <c r="AJ720" s="245"/>
      <c r="AK720" s="245"/>
      <c r="AL720" s="245"/>
      <c r="AM720" s="245"/>
      <c r="AN720" s="245"/>
      <c r="AO720" s="245"/>
      <c r="AP720" s="245"/>
      <c r="AQ720" s="245"/>
      <c r="AR720" s="245"/>
      <c r="AS720" s="245"/>
      <c r="AT720" s="245"/>
      <c r="AU720" s="245"/>
      <c r="AV720" s="245"/>
      <c r="AW720" s="245"/>
      <c r="AX720" s="245"/>
      <c r="AY720" s="245"/>
      <c r="AZ720" s="245"/>
      <c r="BA720" s="245"/>
      <c r="BB720" s="245"/>
      <c r="BC720" s="245"/>
      <c r="BD720" s="245"/>
      <c r="BE720" s="245"/>
      <c r="BF720" s="245"/>
      <c r="BG720" s="245"/>
      <c r="BH720" s="245"/>
      <c r="BI720" s="245"/>
      <c r="BJ720" s="245"/>
      <c r="BK720" s="245"/>
      <c r="BL720" s="245"/>
      <c r="BM720" s="246">
        <v>1</v>
      </c>
    </row>
    <row r="721" spans="1:65">
      <c r="A721" s="35"/>
      <c r="B721" s="19">
        <v>1</v>
      </c>
      <c r="C721" s="8">
        <v>2</v>
      </c>
      <c r="D721" s="247">
        <v>63.71</v>
      </c>
      <c r="E721" s="247">
        <v>64.5</v>
      </c>
      <c r="F721" s="252">
        <v>60</v>
      </c>
      <c r="G721" s="247">
        <v>66.5</v>
      </c>
      <c r="H721" s="252">
        <v>73.627099999999999</v>
      </c>
      <c r="I721" s="247">
        <v>61.600000000000009</v>
      </c>
      <c r="J721" s="252">
        <v>64.900000000000006</v>
      </c>
      <c r="K721" s="247">
        <v>63.1</v>
      </c>
      <c r="L721" s="247">
        <v>64.830141140441881</v>
      </c>
      <c r="M721" s="247">
        <v>63.448930000000004</v>
      </c>
      <c r="N721" s="247">
        <v>66.7</v>
      </c>
      <c r="O721" s="247">
        <v>63.4</v>
      </c>
      <c r="P721" s="247">
        <v>62.9</v>
      </c>
      <c r="Q721" s="247">
        <v>60</v>
      </c>
      <c r="R721" s="247">
        <v>62.5</v>
      </c>
      <c r="S721" s="247">
        <v>67.06</v>
      </c>
      <c r="T721" s="247">
        <v>68.400000000000006</v>
      </c>
      <c r="U721" s="247">
        <v>65.400000000000006</v>
      </c>
      <c r="V721" s="247">
        <v>67.599999999999994</v>
      </c>
      <c r="W721" s="247">
        <v>62.100000000000009</v>
      </c>
      <c r="X721" s="247">
        <v>62.4</v>
      </c>
      <c r="Y721" s="247">
        <v>76</v>
      </c>
      <c r="Z721" s="247">
        <v>68.5</v>
      </c>
      <c r="AA721" s="244"/>
      <c r="AB721" s="245"/>
      <c r="AC721" s="245"/>
      <c r="AD721" s="245"/>
      <c r="AE721" s="245"/>
      <c r="AF721" s="245"/>
      <c r="AG721" s="245"/>
      <c r="AH721" s="245"/>
      <c r="AI721" s="245"/>
      <c r="AJ721" s="245"/>
      <c r="AK721" s="245"/>
      <c r="AL721" s="245"/>
      <c r="AM721" s="245"/>
      <c r="AN721" s="245"/>
      <c r="AO721" s="245"/>
      <c r="AP721" s="245"/>
      <c r="AQ721" s="245"/>
      <c r="AR721" s="245"/>
      <c r="AS721" s="245"/>
      <c r="AT721" s="245"/>
      <c r="AU721" s="245"/>
      <c r="AV721" s="245"/>
      <c r="AW721" s="245"/>
      <c r="AX721" s="245"/>
      <c r="AY721" s="245"/>
      <c r="AZ721" s="245"/>
      <c r="BA721" s="245"/>
      <c r="BB721" s="245"/>
      <c r="BC721" s="245"/>
      <c r="BD721" s="245"/>
      <c r="BE721" s="245"/>
      <c r="BF721" s="245"/>
      <c r="BG721" s="245"/>
      <c r="BH721" s="245"/>
      <c r="BI721" s="245"/>
      <c r="BJ721" s="245"/>
      <c r="BK721" s="245"/>
      <c r="BL721" s="245"/>
      <c r="BM721" s="246">
        <v>20</v>
      </c>
    </row>
    <row r="722" spans="1:65">
      <c r="A722" s="35"/>
      <c r="B722" s="19">
        <v>1</v>
      </c>
      <c r="C722" s="8">
        <v>3</v>
      </c>
      <c r="D722" s="247">
        <v>63.540000000000006</v>
      </c>
      <c r="E722" s="247">
        <v>63.5</v>
      </c>
      <c r="F722" s="252">
        <v>60.4</v>
      </c>
      <c r="G722" s="247">
        <v>67</v>
      </c>
      <c r="H722" s="252">
        <v>73.397300000000001</v>
      </c>
      <c r="I722" s="247">
        <v>64.599999999999994</v>
      </c>
      <c r="J722" s="252">
        <v>64.599999999999994</v>
      </c>
      <c r="K722" s="252">
        <v>61.70000000000001</v>
      </c>
      <c r="L722" s="250">
        <v>64.809811809782346</v>
      </c>
      <c r="M722" s="250">
        <v>65.545599999999993</v>
      </c>
      <c r="N722" s="250">
        <v>69</v>
      </c>
      <c r="O722" s="250">
        <v>62.100000000000009</v>
      </c>
      <c r="P722" s="250">
        <v>59.1</v>
      </c>
      <c r="Q722" s="250">
        <v>59.8</v>
      </c>
      <c r="R722" s="250">
        <v>63.95000000000001</v>
      </c>
      <c r="S722" s="250">
        <v>67.3</v>
      </c>
      <c r="T722" s="250">
        <v>68.8</v>
      </c>
      <c r="U722" s="250">
        <v>65.900000000000006</v>
      </c>
      <c r="V722" s="250">
        <v>68</v>
      </c>
      <c r="W722" s="250">
        <v>61</v>
      </c>
      <c r="X722" s="250">
        <v>60.9</v>
      </c>
      <c r="Y722" s="250">
        <v>76</v>
      </c>
      <c r="Z722" s="250">
        <v>70.5</v>
      </c>
      <c r="AA722" s="244"/>
      <c r="AB722" s="245"/>
      <c r="AC722" s="245"/>
      <c r="AD722" s="245"/>
      <c r="AE722" s="245"/>
      <c r="AF722" s="245"/>
      <c r="AG722" s="245"/>
      <c r="AH722" s="245"/>
      <c r="AI722" s="245"/>
      <c r="AJ722" s="245"/>
      <c r="AK722" s="245"/>
      <c r="AL722" s="245"/>
      <c r="AM722" s="245"/>
      <c r="AN722" s="245"/>
      <c r="AO722" s="245"/>
      <c r="AP722" s="245"/>
      <c r="AQ722" s="245"/>
      <c r="AR722" s="245"/>
      <c r="AS722" s="245"/>
      <c r="AT722" s="245"/>
      <c r="AU722" s="245"/>
      <c r="AV722" s="245"/>
      <c r="AW722" s="245"/>
      <c r="AX722" s="245"/>
      <c r="AY722" s="245"/>
      <c r="AZ722" s="245"/>
      <c r="BA722" s="245"/>
      <c r="BB722" s="245"/>
      <c r="BC722" s="245"/>
      <c r="BD722" s="245"/>
      <c r="BE722" s="245"/>
      <c r="BF722" s="245"/>
      <c r="BG722" s="245"/>
      <c r="BH722" s="245"/>
      <c r="BI722" s="245"/>
      <c r="BJ722" s="245"/>
      <c r="BK722" s="245"/>
      <c r="BL722" s="245"/>
      <c r="BM722" s="246">
        <v>16</v>
      </c>
    </row>
    <row r="723" spans="1:65">
      <c r="A723" s="35"/>
      <c r="B723" s="19">
        <v>1</v>
      </c>
      <c r="C723" s="8">
        <v>4</v>
      </c>
      <c r="D723" s="247">
        <v>64.010000000000005</v>
      </c>
      <c r="E723" s="247">
        <v>62.6</v>
      </c>
      <c r="F723" s="252">
        <v>61.4</v>
      </c>
      <c r="G723" s="247">
        <v>66.5</v>
      </c>
      <c r="H723" s="252">
        <v>73.950500000000005</v>
      </c>
      <c r="I723" s="247">
        <v>59.6</v>
      </c>
      <c r="J723" s="252">
        <v>64.2</v>
      </c>
      <c r="K723" s="252">
        <v>61</v>
      </c>
      <c r="L723" s="250">
        <v>63.770421640116815</v>
      </c>
      <c r="M723" s="250">
        <v>64.140569999999997</v>
      </c>
      <c r="N723" s="250">
        <v>70.7</v>
      </c>
      <c r="O723" s="250">
        <v>60.4</v>
      </c>
      <c r="P723" s="250">
        <v>59.2</v>
      </c>
      <c r="Q723" s="250">
        <v>60.1</v>
      </c>
      <c r="R723" s="250">
        <v>64.41</v>
      </c>
      <c r="S723" s="250">
        <v>64.7</v>
      </c>
      <c r="T723" s="250">
        <v>68.400000000000006</v>
      </c>
      <c r="U723" s="250">
        <v>64.7</v>
      </c>
      <c r="V723" s="250">
        <v>67.3</v>
      </c>
      <c r="W723" s="250">
        <v>73.7</v>
      </c>
      <c r="X723" s="250">
        <v>60.8</v>
      </c>
      <c r="Y723" s="250">
        <v>71</v>
      </c>
      <c r="Z723" s="250">
        <v>70.3</v>
      </c>
      <c r="AA723" s="244"/>
      <c r="AB723" s="245"/>
      <c r="AC723" s="245"/>
      <c r="AD723" s="245"/>
      <c r="AE723" s="245"/>
      <c r="AF723" s="245"/>
      <c r="AG723" s="245"/>
      <c r="AH723" s="245"/>
      <c r="AI723" s="245"/>
      <c r="AJ723" s="245"/>
      <c r="AK723" s="245"/>
      <c r="AL723" s="245"/>
      <c r="AM723" s="245"/>
      <c r="AN723" s="245"/>
      <c r="AO723" s="245"/>
      <c r="AP723" s="245"/>
      <c r="AQ723" s="245"/>
      <c r="AR723" s="245"/>
      <c r="AS723" s="245"/>
      <c r="AT723" s="245"/>
      <c r="AU723" s="245"/>
      <c r="AV723" s="245"/>
      <c r="AW723" s="245"/>
      <c r="AX723" s="245"/>
      <c r="AY723" s="245"/>
      <c r="AZ723" s="245"/>
      <c r="BA723" s="245"/>
      <c r="BB723" s="245"/>
      <c r="BC723" s="245"/>
      <c r="BD723" s="245"/>
      <c r="BE723" s="245"/>
      <c r="BF723" s="245"/>
      <c r="BG723" s="245"/>
      <c r="BH723" s="245"/>
      <c r="BI723" s="245"/>
      <c r="BJ723" s="245"/>
      <c r="BK723" s="245"/>
      <c r="BL723" s="245"/>
      <c r="BM723" s="246">
        <v>65.162024187664898</v>
      </c>
    </row>
    <row r="724" spans="1:65">
      <c r="A724" s="35"/>
      <c r="B724" s="19">
        <v>1</v>
      </c>
      <c r="C724" s="8">
        <v>5</v>
      </c>
      <c r="D724" s="247">
        <v>64.180000000000007</v>
      </c>
      <c r="E724" s="247">
        <v>62.3</v>
      </c>
      <c r="F724" s="247">
        <v>61</v>
      </c>
      <c r="G724" s="247">
        <v>67.5</v>
      </c>
      <c r="H724" s="247">
        <v>73.197999999999993</v>
      </c>
      <c r="I724" s="247">
        <v>62.8</v>
      </c>
      <c r="J724" s="247">
        <v>66</v>
      </c>
      <c r="K724" s="247">
        <v>61.70000000000001</v>
      </c>
      <c r="L724" s="247">
        <v>66.703138794009362</v>
      </c>
      <c r="M724" s="247">
        <v>61.168849999999999</v>
      </c>
      <c r="N724" s="247">
        <v>70.400000000000006</v>
      </c>
      <c r="O724" s="247">
        <v>62.100000000000009</v>
      </c>
      <c r="P724" s="247">
        <v>63.3</v>
      </c>
      <c r="Q724" s="269">
        <v>57.3</v>
      </c>
      <c r="R724" s="247">
        <v>63.730000000000004</v>
      </c>
      <c r="S724" s="247">
        <v>63.930000000000007</v>
      </c>
      <c r="T724" s="247">
        <v>65.400000000000006</v>
      </c>
      <c r="U724" s="247">
        <v>66.599999999999994</v>
      </c>
      <c r="V724" s="247">
        <v>68.099999999999994</v>
      </c>
      <c r="W724" s="247">
        <v>69</v>
      </c>
      <c r="X724" s="247">
        <v>60.7</v>
      </c>
      <c r="Y724" s="247">
        <v>71</v>
      </c>
      <c r="Z724" s="247">
        <v>70.8</v>
      </c>
      <c r="AA724" s="244"/>
      <c r="AB724" s="245"/>
      <c r="AC724" s="245"/>
      <c r="AD724" s="245"/>
      <c r="AE724" s="245"/>
      <c r="AF724" s="245"/>
      <c r="AG724" s="245"/>
      <c r="AH724" s="245"/>
      <c r="AI724" s="245"/>
      <c r="AJ724" s="245"/>
      <c r="AK724" s="245"/>
      <c r="AL724" s="245"/>
      <c r="AM724" s="245"/>
      <c r="AN724" s="245"/>
      <c r="AO724" s="245"/>
      <c r="AP724" s="245"/>
      <c r="AQ724" s="245"/>
      <c r="AR724" s="245"/>
      <c r="AS724" s="245"/>
      <c r="AT724" s="245"/>
      <c r="AU724" s="245"/>
      <c r="AV724" s="245"/>
      <c r="AW724" s="245"/>
      <c r="AX724" s="245"/>
      <c r="AY724" s="245"/>
      <c r="AZ724" s="245"/>
      <c r="BA724" s="245"/>
      <c r="BB724" s="245"/>
      <c r="BC724" s="245"/>
      <c r="BD724" s="245"/>
      <c r="BE724" s="245"/>
      <c r="BF724" s="245"/>
      <c r="BG724" s="245"/>
      <c r="BH724" s="245"/>
      <c r="BI724" s="245"/>
      <c r="BJ724" s="245"/>
      <c r="BK724" s="245"/>
      <c r="BL724" s="245"/>
      <c r="BM724" s="246">
        <v>75</v>
      </c>
    </row>
    <row r="725" spans="1:65">
      <c r="A725" s="35"/>
      <c r="B725" s="19">
        <v>1</v>
      </c>
      <c r="C725" s="8">
        <v>6</v>
      </c>
      <c r="D725" s="247">
        <v>63.850000000000009</v>
      </c>
      <c r="E725" s="247">
        <v>64.599999999999994</v>
      </c>
      <c r="F725" s="247">
        <v>61.8</v>
      </c>
      <c r="G725" s="247">
        <v>67</v>
      </c>
      <c r="H725" s="247">
        <v>73.089799999999997</v>
      </c>
      <c r="I725" s="247">
        <v>60.2</v>
      </c>
      <c r="J725" s="247">
        <v>64.099999999999994</v>
      </c>
      <c r="K725" s="247">
        <v>60.3</v>
      </c>
      <c r="L725" s="247">
        <v>65.130032933127495</v>
      </c>
      <c r="M725" s="247">
        <v>65.389700000000005</v>
      </c>
      <c r="N725" s="247">
        <v>72.3</v>
      </c>
      <c r="O725" s="247">
        <v>60.2</v>
      </c>
      <c r="P725" s="247">
        <v>60</v>
      </c>
      <c r="Q725" s="247">
        <v>60.6</v>
      </c>
      <c r="R725" s="247">
        <v>63.850000000000009</v>
      </c>
      <c r="S725" s="247">
        <v>66.89</v>
      </c>
      <c r="T725" s="247">
        <v>65.900000000000006</v>
      </c>
      <c r="U725" s="269">
        <v>73</v>
      </c>
      <c r="V725" s="247">
        <v>67.5</v>
      </c>
      <c r="W725" s="247">
        <v>63.2</v>
      </c>
      <c r="X725" s="247">
        <v>62.3</v>
      </c>
      <c r="Y725" s="247">
        <v>75</v>
      </c>
      <c r="Z725" s="247">
        <v>69.2</v>
      </c>
      <c r="AA725" s="244"/>
      <c r="AB725" s="245"/>
      <c r="AC725" s="245"/>
      <c r="AD725" s="245"/>
      <c r="AE725" s="245"/>
      <c r="AF725" s="245"/>
      <c r="AG725" s="245"/>
      <c r="AH725" s="245"/>
      <c r="AI725" s="245"/>
      <c r="AJ725" s="245"/>
      <c r="AK725" s="245"/>
      <c r="AL725" s="245"/>
      <c r="AM725" s="245"/>
      <c r="AN725" s="245"/>
      <c r="AO725" s="245"/>
      <c r="AP725" s="245"/>
      <c r="AQ725" s="245"/>
      <c r="AR725" s="245"/>
      <c r="AS725" s="245"/>
      <c r="AT725" s="245"/>
      <c r="AU725" s="245"/>
      <c r="AV725" s="245"/>
      <c r="AW725" s="245"/>
      <c r="AX725" s="245"/>
      <c r="AY725" s="245"/>
      <c r="AZ725" s="245"/>
      <c r="BA725" s="245"/>
      <c r="BB725" s="245"/>
      <c r="BC725" s="245"/>
      <c r="BD725" s="245"/>
      <c r="BE725" s="245"/>
      <c r="BF725" s="245"/>
      <c r="BG725" s="245"/>
      <c r="BH725" s="245"/>
      <c r="BI725" s="245"/>
      <c r="BJ725" s="245"/>
      <c r="BK725" s="245"/>
      <c r="BL725" s="245"/>
      <c r="BM725" s="248"/>
    </row>
    <row r="726" spans="1:65">
      <c r="A726" s="35"/>
      <c r="B726" s="20" t="s">
        <v>285</v>
      </c>
      <c r="C726" s="12"/>
      <c r="D726" s="249">
        <v>63.896666666666675</v>
      </c>
      <c r="E726" s="249">
        <v>63.383333333333326</v>
      </c>
      <c r="F726" s="249">
        <v>61.1</v>
      </c>
      <c r="G726" s="249">
        <v>67</v>
      </c>
      <c r="H726" s="249">
        <v>73.388966666666661</v>
      </c>
      <c r="I726" s="249">
        <v>61.68333333333333</v>
      </c>
      <c r="J726" s="249">
        <v>64.95</v>
      </c>
      <c r="K726" s="249">
        <v>61.56666666666667</v>
      </c>
      <c r="L726" s="249">
        <v>65.075642982959522</v>
      </c>
      <c r="M726" s="249">
        <v>63.865279999999991</v>
      </c>
      <c r="N726" s="249">
        <v>70.166666666666671</v>
      </c>
      <c r="O726" s="249">
        <v>61.883333333333333</v>
      </c>
      <c r="P726" s="249">
        <v>60.449999999999996</v>
      </c>
      <c r="Q726" s="249">
        <v>59.466666666666669</v>
      </c>
      <c r="R726" s="249">
        <v>63.57</v>
      </c>
      <c r="S726" s="249">
        <v>65.8</v>
      </c>
      <c r="T726" s="249">
        <v>67.133333333333326</v>
      </c>
      <c r="U726" s="249">
        <v>66.649999999999991</v>
      </c>
      <c r="V726" s="249">
        <v>67.649999999999991</v>
      </c>
      <c r="W726" s="249">
        <v>66.066666666666663</v>
      </c>
      <c r="X726" s="249">
        <v>61.516666666666673</v>
      </c>
      <c r="Y726" s="249">
        <v>68.166666666666671</v>
      </c>
      <c r="Z726" s="249">
        <v>69.5</v>
      </c>
      <c r="AA726" s="244"/>
      <c r="AB726" s="245"/>
      <c r="AC726" s="245"/>
      <c r="AD726" s="245"/>
      <c r="AE726" s="245"/>
      <c r="AF726" s="245"/>
      <c r="AG726" s="245"/>
      <c r="AH726" s="245"/>
      <c r="AI726" s="245"/>
      <c r="AJ726" s="245"/>
      <c r="AK726" s="245"/>
      <c r="AL726" s="245"/>
      <c r="AM726" s="245"/>
      <c r="AN726" s="245"/>
      <c r="AO726" s="245"/>
      <c r="AP726" s="245"/>
      <c r="AQ726" s="245"/>
      <c r="AR726" s="245"/>
      <c r="AS726" s="245"/>
      <c r="AT726" s="245"/>
      <c r="AU726" s="245"/>
      <c r="AV726" s="245"/>
      <c r="AW726" s="245"/>
      <c r="AX726" s="245"/>
      <c r="AY726" s="245"/>
      <c r="AZ726" s="245"/>
      <c r="BA726" s="245"/>
      <c r="BB726" s="245"/>
      <c r="BC726" s="245"/>
      <c r="BD726" s="245"/>
      <c r="BE726" s="245"/>
      <c r="BF726" s="245"/>
      <c r="BG726" s="245"/>
      <c r="BH726" s="245"/>
      <c r="BI726" s="245"/>
      <c r="BJ726" s="245"/>
      <c r="BK726" s="245"/>
      <c r="BL726" s="245"/>
      <c r="BM726" s="248"/>
    </row>
    <row r="727" spans="1:65">
      <c r="A727" s="35"/>
      <c r="B727" s="3" t="s">
        <v>286</v>
      </c>
      <c r="C727" s="33"/>
      <c r="D727" s="250">
        <v>63.930000000000007</v>
      </c>
      <c r="E727" s="250">
        <v>63.15</v>
      </c>
      <c r="F727" s="250">
        <v>61.2</v>
      </c>
      <c r="G727" s="250">
        <v>67</v>
      </c>
      <c r="H727" s="250">
        <v>73.297650000000004</v>
      </c>
      <c r="I727" s="250">
        <v>61.45</v>
      </c>
      <c r="J727" s="250">
        <v>64.75</v>
      </c>
      <c r="K727" s="250">
        <v>61.650000000000006</v>
      </c>
      <c r="L727" s="250">
        <v>64.980087036784681</v>
      </c>
      <c r="M727" s="250">
        <v>63.819299999999998</v>
      </c>
      <c r="N727" s="250">
        <v>70.550000000000011</v>
      </c>
      <c r="O727" s="250">
        <v>62.100000000000009</v>
      </c>
      <c r="P727" s="250">
        <v>59.6</v>
      </c>
      <c r="Q727" s="250">
        <v>59.9</v>
      </c>
      <c r="R727" s="250">
        <v>63.790000000000006</v>
      </c>
      <c r="S727" s="250">
        <v>65.905000000000001</v>
      </c>
      <c r="T727" s="250">
        <v>67.150000000000006</v>
      </c>
      <c r="U727" s="250">
        <v>65.650000000000006</v>
      </c>
      <c r="V727" s="250">
        <v>67.55</v>
      </c>
      <c r="W727" s="250">
        <v>65.300000000000011</v>
      </c>
      <c r="X727" s="250">
        <v>61.45</v>
      </c>
      <c r="Y727" s="250">
        <v>73</v>
      </c>
      <c r="Z727" s="250">
        <v>69.75</v>
      </c>
      <c r="AA727" s="244"/>
      <c r="AB727" s="245"/>
      <c r="AC727" s="245"/>
      <c r="AD727" s="245"/>
      <c r="AE727" s="245"/>
      <c r="AF727" s="245"/>
      <c r="AG727" s="245"/>
      <c r="AH727" s="245"/>
      <c r="AI727" s="245"/>
      <c r="AJ727" s="245"/>
      <c r="AK727" s="245"/>
      <c r="AL727" s="245"/>
      <c r="AM727" s="245"/>
      <c r="AN727" s="245"/>
      <c r="AO727" s="245"/>
      <c r="AP727" s="245"/>
      <c r="AQ727" s="245"/>
      <c r="AR727" s="245"/>
      <c r="AS727" s="245"/>
      <c r="AT727" s="245"/>
      <c r="AU727" s="245"/>
      <c r="AV727" s="245"/>
      <c r="AW727" s="245"/>
      <c r="AX727" s="245"/>
      <c r="AY727" s="245"/>
      <c r="AZ727" s="245"/>
      <c r="BA727" s="245"/>
      <c r="BB727" s="245"/>
      <c r="BC727" s="245"/>
      <c r="BD727" s="245"/>
      <c r="BE727" s="245"/>
      <c r="BF727" s="245"/>
      <c r="BG727" s="245"/>
      <c r="BH727" s="245"/>
      <c r="BI727" s="245"/>
      <c r="BJ727" s="245"/>
      <c r="BK727" s="245"/>
      <c r="BL727" s="245"/>
      <c r="BM727" s="248"/>
    </row>
    <row r="728" spans="1:65">
      <c r="A728" s="35"/>
      <c r="B728" s="3" t="s">
        <v>287</v>
      </c>
      <c r="C728" s="33"/>
      <c r="D728" s="242">
        <v>0.2427893462791702</v>
      </c>
      <c r="E728" s="242">
        <v>0.98674549234676789</v>
      </c>
      <c r="F728" s="242">
        <v>0.78740078740118069</v>
      </c>
      <c r="G728" s="242">
        <v>0.44721359549995793</v>
      </c>
      <c r="H728" s="242">
        <v>0.34615164114397673</v>
      </c>
      <c r="I728" s="242">
        <v>1.8137438260864338</v>
      </c>
      <c r="J728" s="242">
        <v>0.82643814045577779</v>
      </c>
      <c r="K728" s="242">
        <v>0.92879850703296785</v>
      </c>
      <c r="L728" s="242">
        <v>0.949144523651962</v>
      </c>
      <c r="M728" s="242">
        <v>1.6001294230655216</v>
      </c>
      <c r="N728" s="242">
        <v>2.0626843351968973</v>
      </c>
      <c r="O728" s="242">
        <v>1.3347908700117284</v>
      </c>
      <c r="P728" s="242">
        <v>2.1342445970413024</v>
      </c>
      <c r="Q728" s="242">
        <v>1.1826523862347169</v>
      </c>
      <c r="R728" s="242">
        <v>0.69957129729570977</v>
      </c>
      <c r="S728" s="242">
        <v>1.4496206400296572</v>
      </c>
      <c r="T728" s="242">
        <v>1.5513435037626777</v>
      </c>
      <c r="U728" s="242">
        <v>3.2179185819408169</v>
      </c>
      <c r="V728" s="242">
        <v>0.32710854467592082</v>
      </c>
      <c r="W728" s="242">
        <v>4.8636063437193044</v>
      </c>
      <c r="X728" s="242">
        <v>0.79854033502802191</v>
      </c>
      <c r="Y728" s="242">
        <v>13.991664185030544</v>
      </c>
      <c r="Z728" s="242">
        <v>1.2377398757412621</v>
      </c>
      <c r="AA728" s="236"/>
      <c r="AB728" s="237"/>
      <c r="AC728" s="237"/>
      <c r="AD728" s="237"/>
      <c r="AE728" s="237"/>
      <c r="AF728" s="237"/>
      <c r="AG728" s="237"/>
      <c r="AH728" s="237"/>
      <c r="AI728" s="237"/>
      <c r="AJ728" s="237"/>
      <c r="AK728" s="237"/>
      <c r="AL728" s="237"/>
      <c r="AM728" s="237"/>
      <c r="AN728" s="237"/>
      <c r="AO728" s="237"/>
      <c r="AP728" s="237"/>
      <c r="AQ728" s="237"/>
      <c r="AR728" s="237"/>
      <c r="AS728" s="237"/>
      <c r="AT728" s="237"/>
      <c r="AU728" s="237"/>
      <c r="AV728" s="237"/>
      <c r="AW728" s="237"/>
      <c r="AX728" s="237"/>
      <c r="AY728" s="237"/>
      <c r="AZ728" s="237"/>
      <c r="BA728" s="237"/>
      <c r="BB728" s="237"/>
      <c r="BC728" s="237"/>
      <c r="BD728" s="237"/>
      <c r="BE728" s="237"/>
      <c r="BF728" s="237"/>
      <c r="BG728" s="237"/>
      <c r="BH728" s="237"/>
      <c r="BI728" s="237"/>
      <c r="BJ728" s="237"/>
      <c r="BK728" s="237"/>
      <c r="BL728" s="237"/>
      <c r="BM728" s="240"/>
    </row>
    <row r="729" spans="1:65">
      <c r="A729" s="35"/>
      <c r="B729" s="3" t="s">
        <v>86</v>
      </c>
      <c r="C729" s="33"/>
      <c r="D729" s="13">
        <v>3.7997184977698914E-3</v>
      </c>
      <c r="E729" s="13">
        <v>1.5567901535841725E-2</v>
      </c>
      <c r="F729" s="13">
        <v>1.2887083263521778E-2</v>
      </c>
      <c r="G729" s="13">
        <v>6.6748297835814612E-3</v>
      </c>
      <c r="H729" s="13">
        <v>4.7166714135137037E-3</v>
      </c>
      <c r="I729" s="13">
        <v>2.9404114986540403E-2</v>
      </c>
      <c r="J729" s="13">
        <v>1.2724220792236764E-2</v>
      </c>
      <c r="K729" s="13">
        <v>1.5086061294525735E-2</v>
      </c>
      <c r="L729" s="13">
        <v>1.4585250028194137E-2</v>
      </c>
      <c r="M729" s="13">
        <v>2.5054762510483348E-2</v>
      </c>
      <c r="N729" s="13">
        <v>2.9396926392354829E-2</v>
      </c>
      <c r="O729" s="13">
        <v>2.1569472717668653E-2</v>
      </c>
      <c r="P729" s="13">
        <v>3.5305948669004175E-2</v>
      </c>
      <c r="Q729" s="13">
        <v>1.9887652234888736E-2</v>
      </c>
      <c r="R729" s="13">
        <v>1.1004739614530593E-2</v>
      </c>
      <c r="S729" s="13">
        <v>2.2030708815040382E-2</v>
      </c>
      <c r="T729" s="13">
        <v>2.3108393799841278E-2</v>
      </c>
      <c r="U729" s="13">
        <v>4.8280848941347598E-2</v>
      </c>
      <c r="V729" s="13">
        <v>4.8353073861924743E-3</v>
      </c>
      <c r="W729" s="13">
        <v>7.3616644960433478E-2</v>
      </c>
      <c r="X729" s="13">
        <v>1.2980877838439802E-2</v>
      </c>
      <c r="Y729" s="13">
        <v>0.2052566873109615</v>
      </c>
      <c r="Z729" s="13">
        <v>1.7809206845198017E-2</v>
      </c>
      <c r="AA729" s="166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62"/>
    </row>
    <row r="730" spans="1:65">
      <c r="A730" s="35"/>
      <c r="B730" s="3" t="s">
        <v>288</v>
      </c>
      <c r="C730" s="33"/>
      <c r="D730" s="13">
        <v>-1.9418634346809571E-2</v>
      </c>
      <c r="E730" s="13">
        <v>-2.7296433413562915E-2</v>
      </c>
      <c r="F730" s="13">
        <v>-6.2337292898795971E-2</v>
      </c>
      <c r="G730" s="13">
        <v>2.8206241829470846E-2</v>
      </c>
      <c r="H730" s="13">
        <v>0.12625363594151695</v>
      </c>
      <c r="I730" s="13">
        <v>-5.3385248504758342E-2</v>
      </c>
      <c r="J730" s="13">
        <v>-3.2537998981473359E-3</v>
      </c>
      <c r="K730" s="13">
        <v>-5.5175657383565779E-2</v>
      </c>
      <c r="L730" s="13">
        <v>-1.3256372217136381E-3</v>
      </c>
      <c r="M730" s="13">
        <v>-1.9900305489748416E-2</v>
      </c>
      <c r="N730" s="13">
        <v>7.6803054254246828E-2</v>
      </c>
      <c r="O730" s="13">
        <v>-5.0315976141088292E-2</v>
      </c>
      <c r="P730" s="13">
        <v>-7.2312428080723801E-2</v>
      </c>
      <c r="Q730" s="13">
        <v>-8.7403017202101529E-2</v>
      </c>
      <c r="R730" s="13">
        <v>-2.443177920747075E-2</v>
      </c>
      <c r="S730" s="13">
        <v>9.7906076474503223E-3</v>
      </c>
      <c r="T730" s="13">
        <v>3.0252423405250806E-2</v>
      </c>
      <c r="U730" s="13">
        <v>2.2835015193048092E-2</v>
      </c>
      <c r="V730" s="13">
        <v>3.8181377011398343E-2</v>
      </c>
      <c r="W730" s="13">
        <v>1.3882970799010463E-2</v>
      </c>
      <c r="X730" s="13">
        <v>-5.5942975474483347E-2</v>
      </c>
      <c r="Y730" s="13">
        <v>4.6110330617546325E-2</v>
      </c>
      <c r="Z730" s="13">
        <v>6.6572146375346586E-2</v>
      </c>
      <c r="AA730" s="166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62"/>
    </row>
    <row r="731" spans="1:65">
      <c r="A731" s="35"/>
      <c r="B731" s="53" t="s">
        <v>289</v>
      </c>
      <c r="C731" s="54"/>
      <c r="D731" s="52">
        <v>0.26</v>
      </c>
      <c r="E731" s="52">
        <v>0.39</v>
      </c>
      <c r="F731" s="52">
        <v>0.96</v>
      </c>
      <c r="G731" s="52">
        <v>0.51</v>
      </c>
      <c r="H731" s="52">
        <v>2.11</v>
      </c>
      <c r="I731" s="52">
        <v>0.82</v>
      </c>
      <c r="J731" s="52">
        <v>0</v>
      </c>
      <c r="K731" s="52">
        <v>0.84</v>
      </c>
      <c r="L731" s="52">
        <v>0.03</v>
      </c>
      <c r="M731" s="52">
        <v>0.27</v>
      </c>
      <c r="N731" s="52">
        <v>1.3</v>
      </c>
      <c r="O731" s="52">
        <v>0.77</v>
      </c>
      <c r="P731" s="52">
        <v>1.1200000000000001</v>
      </c>
      <c r="Q731" s="52">
        <v>1.37</v>
      </c>
      <c r="R731" s="52">
        <v>0.34</v>
      </c>
      <c r="S731" s="52">
        <v>0.21</v>
      </c>
      <c r="T731" s="52">
        <v>0.55000000000000004</v>
      </c>
      <c r="U731" s="52">
        <v>0.42</v>
      </c>
      <c r="V731" s="52">
        <v>0.67</v>
      </c>
      <c r="W731" s="52">
        <v>0.28000000000000003</v>
      </c>
      <c r="X731" s="52">
        <v>0.86</v>
      </c>
      <c r="Y731" s="52">
        <v>0.8</v>
      </c>
      <c r="Z731" s="52">
        <v>1.1399999999999999</v>
      </c>
      <c r="AA731" s="166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2"/>
    </row>
    <row r="732" spans="1:65">
      <c r="B732" s="36"/>
      <c r="C732" s="20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BM732" s="62"/>
    </row>
    <row r="733" spans="1:65" ht="15">
      <c r="B733" s="37" t="s">
        <v>677</v>
      </c>
      <c r="BM733" s="32" t="s">
        <v>291</v>
      </c>
    </row>
    <row r="734" spans="1:65" ht="15">
      <c r="A734" s="28" t="s">
        <v>59</v>
      </c>
      <c r="B734" s="18" t="s">
        <v>115</v>
      </c>
      <c r="C734" s="15" t="s">
        <v>116</v>
      </c>
      <c r="D734" s="16" t="s">
        <v>243</v>
      </c>
      <c r="E734" s="17" t="s">
        <v>243</v>
      </c>
      <c r="F734" s="17" t="s">
        <v>243</v>
      </c>
      <c r="G734" s="17" t="s">
        <v>243</v>
      </c>
      <c r="H734" s="17" t="s">
        <v>243</v>
      </c>
      <c r="I734" s="17" t="s">
        <v>243</v>
      </c>
      <c r="J734" s="17" t="s">
        <v>243</v>
      </c>
      <c r="K734" s="17" t="s">
        <v>243</v>
      </c>
      <c r="L734" s="17" t="s">
        <v>243</v>
      </c>
      <c r="M734" s="17" t="s">
        <v>243</v>
      </c>
      <c r="N734" s="17" t="s">
        <v>243</v>
      </c>
      <c r="O734" s="17" t="s">
        <v>243</v>
      </c>
      <c r="P734" s="17" t="s">
        <v>243</v>
      </c>
      <c r="Q734" s="17" t="s">
        <v>243</v>
      </c>
      <c r="R734" s="17" t="s">
        <v>243</v>
      </c>
      <c r="S734" s="17" t="s">
        <v>243</v>
      </c>
      <c r="T734" s="166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2">
        <v>1</v>
      </c>
    </row>
    <row r="735" spans="1:65">
      <c r="A735" s="35"/>
      <c r="B735" s="19" t="s">
        <v>244</v>
      </c>
      <c r="C735" s="8" t="s">
        <v>244</v>
      </c>
      <c r="D735" s="164" t="s">
        <v>248</v>
      </c>
      <c r="E735" s="165" t="s">
        <v>249</v>
      </c>
      <c r="F735" s="165" t="s">
        <v>250</v>
      </c>
      <c r="G735" s="165" t="s">
        <v>257</v>
      </c>
      <c r="H735" s="165" t="s">
        <v>263</v>
      </c>
      <c r="I735" s="165" t="s">
        <v>265</v>
      </c>
      <c r="J735" s="165" t="s">
        <v>266</v>
      </c>
      <c r="K735" s="165" t="s">
        <v>267</v>
      </c>
      <c r="L735" s="165" t="s">
        <v>268</v>
      </c>
      <c r="M735" s="165" t="s">
        <v>269</v>
      </c>
      <c r="N735" s="165" t="s">
        <v>270</v>
      </c>
      <c r="O735" s="165" t="s">
        <v>271</v>
      </c>
      <c r="P735" s="165" t="s">
        <v>272</v>
      </c>
      <c r="Q735" s="165" t="s">
        <v>273</v>
      </c>
      <c r="R735" s="165" t="s">
        <v>275</v>
      </c>
      <c r="S735" s="165" t="s">
        <v>276</v>
      </c>
      <c r="T735" s="166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2" t="s">
        <v>3</v>
      </c>
    </row>
    <row r="736" spans="1:65">
      <c r="A736" s="35"/>
      <c r="B736" s="19"/>
      <c r="C736" s="8"/>
      <c r="D736" s="9" t="s">
        <v>118</v>
      </c>
      <c r="E736" s="10" t="s">
        <v>337</v>
      </c>
      <c r="F736" s="10" t="s">
        <v>338</v>
      </c>
      <c r="G736" s="10" t="s">
        <v>337</v>
      </c>
      <c r="H736" s="10" t="s">
        <v>337</v>
      </c>
      <c r="I736" s="10" t="s">
        <v>337</v>
      </c>
      <c r="J736" s="10" t="s">
        <v>337</v>
      </c>
      <c r="K736" s="10" t="s">
        <v>337</v>
      </c>
      <c r="L736" s="10" t="s">
        <v>337</v>
      </c>
      <c r="M736" s="10" t="s">
        <v>337</v>
      </c>
      <c r="N736" s="10" t="s">
        <v>338</v>
      </c>
      <c r="O736" s="10" t="s">
        <v>338</v>
      </c>
      <c r="P736" s="10" t="s">
        <v>338</v>
      </c>
      <c r="Q736" s="10" t="s">
        <v>337</v>
      </c>
      <c r="R736" s="10" t="s">
        <v>337</v>
      </c>
      <c r="S736" s="10" t="s">
        <v>338</v>
      </c>
      <c r="T736" s="166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2">
        <v>3</v>
      </c>
    </row>
    <row r="737" spans="1:65">
      <c r="A737" s="35"/>
      <c r="B737" s="19"/>
      <c r="C737" s="8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166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2">
        <v>3</v>
      </c>
    </row>
    <row r="738" spans="1:65">
      <c r="A738" s="35"/>
      <c r="B738" s="18">
        <v>1</v>
      </c>
      <c r="C738" s="14">
        <v>1</v>
      </c>
      <c r="D738" s="262" t="s">
        <v>353</v>
      </c>
      <c r="E738" s="262" t="s">
        <v>109</v>
      </c>
      <c r="F738" s="272" t="s">
        <v>353</v>
      </c>
      <c r="G738" s="254">
        <v>6.0000000000000001E-3</v>
      </c>
      <c r="H738" s="270">
        <v>7.0000000000000001E-3</v>
      </c>
      <c r="I738" s="254">
        <v>1.2E-2</v>
      </c>
      <c r="J738" s="270">
        <v>8.0000000000000002E-3</v>
      </c>
      <c r="K738" s="254">
        <v>8.0000000000000002E-3</v>
      </c>
      <c r="L738" s="254">
        <v>8.0000000000000002E-3</v>
      </c>
      <c r="M738" s="254">
        <v>7.0000000000000001E-3</v>
      </c>
      <c r="N738" s="254">
        <v>3.0000000000000001E-3</v>
      </c>
      <c r="O738" s="254">
        <v>8.0000000000000002E-3</v>
      </c>
      <c r="P738" s="254">
        <v>0.01</v>
      </c>
      <c r="Q738" s="273">
        <v>5.0000000000000001E-3</v>
      </c>
      <c r="R738" s="262" t="s">
        <v>353</v>
      </c>
      <c r="S738" s="273">
        <v>4.0000000000000001E-3</v>
      </c>
      <c r="T738" s="233"/>
      <c r="U738" s="234"/>
      <c r="V738" s="234"/>
      <c r="W738" s="234"/>
      <c r="X738" s="234"/>
      <c r="Y738" s="234"/>
      <c r="Z738" s="234"/>
      <c r="AA738" s="234"/>
      <c r="AB738" s="234"/>
      <c r="AC738" s="234"/>
      <c r="AD738" s="234"/>
      <c r="AE738" s="234"/>
      <c r="AF738" s="234"/>
      <c r="AG738" s="234"/>
      <c r="AH738" s="234"/>
      <c r="AI738" s="234"/>
      <c r="AJ738" s="234"/>
      <c r="AK738" s="234"/>
      <c r="AL738" s="234"/>
      <c r="AM738" s="234"/>
      <c r="AN738" s="234"/>
      <c r="AO738" s="234"/>
      <c r="AP738" s="234"/>
      <c r="AQ738" s="234"/>
      <c r="AR738" s="234"/>
      <c r="AS738" s="234"/>
      <c r="AT738" s="234"/>
      <c r="AU738" s="234"/>
      <c r="AV738" s="234"/>
      <c r="AW738" s="234"/>
      <c r="AX738" s="234"/>
      <c r="AY738" s="234"/>
      <c r="AZ738" s="234"/>
      <c r="BA738" s="234"/>
      <c r="BB738" s="234"/>
      <c r="BC738" s="234"/>
      <c r="BD738" s="234"/>
      <c r="BE738" s="234"/>
      <c r="BF738" s="234"/>
      <c r="BG738" s="234"/>
      <c r="BH738" s="234"/>
      <c r="BI738" s="234"/>
      <c r="BJ738" s="234"/>
      <c r="BK738" s="234"/>
      <c r="BL738" s="234"/>
      <c r="BM738" s="255">
        <v>1</v>
      </c>
    </row>
    <row r="739" spans="1:65">
      <c r="A739" s="35"/>
      <c r="B739" s="19">
        <v>1</v>
      </c>
      <c r="C739" s="8">
        <v>2</v>
      </c>
      <c r="D739" s="263" t="s">
        <v>353</v>
      </c>
      <c r="E739" s="263" t="s">
        <v>109</v>
      </c>
      <c r="F739" s="274" t="s">
        <v>353</v>
      </c>
      <c r="G739" s="256">
        <v>5.0000000000000001E-3</v>
      </c>
      <c r="H739" s="271">
        <v>7.0000000000000001E-3</v>
      </c>
      <c r="I739" s="256">
        <v>1.2E-2</v>
      </c>
      <c r="J739" s="271">
        <v>7.0000000000000001E-3</v>
      </c>
      <c r="K739" s="256">
        <v>8.0000000000000002E-3</v>
      </c>
      <c r="L739" s="256">
        <v>0.01</v>
      </c>
      <c r="M739" s="256">
        <v>7.0000000000000001E-3</v>
      </c>
      <c r="N739" s="256">
        <v>7.0000000000000001E-3</v>
      </c>
      <c r="O739" s="256">
        <v>8.0000000000000002E-3</v>
      </c>
      <c r="P739" s="256">
        <v>1.4999999999999999E-2</v>
      </c>
      <c r="Q739" s="256">
        <v>0.01</v>
      </c>
      <c r="R739" s="263" t="s">
        <v>353</v>
      </c>
      <c r="S739" s="256">
        <v>0.01</v>
      </c>
      <c r="T739" s="233"/>
      <c r="U739" s="234"/>
      <c r="V739" s="234"/>
      <c r="W739" s="234"/>
      <c r="X739" s="234"/>
      <c r="Y739" s="234"/>
      <c r="Z739" s="234"/>
      <c r="AA739" s="234"/>
      <c r="AB739" s="234"/>
      <c r="AC739" s="234"/>
      <c r="AD739" s="234"/>
      <c r="AE739" s="234"/>
      <c r="AF739" s="234"/>
      <c r="AG739" s="234"/>
      <c r="AH739" s="234"/>
      <c r="AI739" s="234"/>
      <c r="AJ739" s="234"/>
      <c r="AK739" s="234"/>
      <c r="AL739" s="234"/>
      <c r="AM739" s="234"/>
      <c r="AN739" s="234"/>
      <c r="AO739" s="234"/>
      <c r="AP739" s="234"/>
      <c r="AQ739" s="234"/>
      <c r="AR739" s="234"/>
      <c r="AS739" s="234"/>
      <c r="AT739" s="234"/>
      <c r="AU739" s="234"/>
      <c r="AV739" s="234"/>
      <c r="AW739" s="234"/>
      <c r="AX739" s="234"/>
      <c r="AY739" s="234"/>
      <c r="AZ739" s="234"/>
      <c r="BA739" s="234"/>
      <c r="BB739" s="234"/>
      <c r="BC739" s="234"/>
      <c r="BD739" s="234"/>
      <c r="BE739" s="234"/>
      <c r="BF739" s="234"/>
      <c r="BG739" s="234"/>
      <c r="BH739" s="234"/>
      <c r="BI739" s="234"/>
      <c r="BJ739" s="234"/>
      <c r="BK739" s="234"/>
      <c r="BL739" s="234"/>
      <c r="BM739" s="255">
        <v>38</v>
      </c>
    </row>
    <row r="740" spans="1:65">
      <c r="A740" s="35"/>
      <c r="B740" s="19">
        <v>1</v>
      </c>
      <c r="C740" s="8">
        <v>3</v>
      </c>
      <c r="D740" s="263" t="s">
        <v>353</v>
      </c>
      <c r="E740" s="263" t="s">
        <v>109</v>
      </c>
      <c r="F740" s="274" t="s">
        <v>353</v>
      </c>
      <c r="G740" s="256">
        <v>4.0000000000000001E-3</v>
      </c>
      <c r="H740" s="271">
        <v>7.0000000000000001E-3</v>
      </c>
      <c r="I740" s="256">
        <v>1.2999999999999999E-2</v>
      </c>
      <c r="J740" s="271">
        <v>7.0000000000000001E-3</v>
      </c>
      <c r="K740" s="271">
        <v>6.0000000000000001E-3</v>
      </c>
      <c r="L740" s="27">
        <v>8.0000000000000002E-3</v>
      </c>
      <c r="M740" s="27">
        <v>7.0000000000000001E-3</v>
      </c>
      <c r="N740" s="27">
        <v>5.0000000000000001E-3</v>
      </c>
      <c r="O740" s="27">
        <v>8.9999999999999993E-3</v>
      </c>
      <c r="P740" s="27">
        <v>8.9999999999999993E-3</v>
      </c>
      <c r="Q740" s="27">
        <v>0.01</v>
      </c>
      <c r="R740" s="274" t="s">
        <v>353</v>
      </c>
      <c r="S740" s="27">
        <v>0.01</v>
      </c>
      <c r="T740" s="233"/>
      <c r="U740" s="234"/>
      <c r="V740" s="234"/>
      <c r="W740" s="234"/>
      <c r="X740" s="234"/>
      <c r="Y740" s="234"/>
      <c r="Z740" s="234"/>
      <c r="AA740" s="234"/>
      <c r="AB740" s="234"/>
      <c r="AC740" s="234"/>
      <c r="AD740" s="234"/>
      <c r="AE740" s="234"/>
      <c r="AF740" s="234"/>
      <c r="AG740" s="234"/>
      <c r="AH740" s="234"/>
      <c r="AI740" s="234"/>
      <c r="AJ740" s="234"/>
      <c r="AK740" s="234"/>
      <c r="AL740" s="234"/>
      <c r="AM740" s="234"/>
      <c r="AN740" s="234"/>
      <c r="AO740" s="234"/>
      <c r="AP740" s="234"/>
      <c r="AQ740" s="234"/>
      <c r="AR740" s="234"/>
      <c r="AS740" s="234"/>
      <c r="AT740" s="234"/>
      <c r="AU740" s="234"/>
      <c r="AV740" s="234"/>
      <c r="AW740" s="234"/>
      <c r="AX740" s="234"/>
      <c r="AY740" s="234"/>
      <c r="AZ740" s="234"/>
      <c r="BA740" s="234"/>
      <c r="BB740" s="234"/>
      <c r="BC740" s="234"/>
      <c r="BD740" s="234"/>
      <c r="BE740" s="234"/>
      <c r="BF740" s="234"/>
      <c r="BG740" s="234"/>
      <c r="BH740" s="234"/>
      <c r="BI740" s="234"/>
      <c r="BJ740" s="234"/>
      <c r="BK740" s="234"/>
      <c r="BL740" s="234"/>
      <c r="BM740" s="255">
        <v>16</v>
      </c>
    </row>
    <row r="741" spans="1:65">
      <c r="A741" s="35"/>
      <c r="B741" s="19">
        <v>1</v>
      </c>
      <c r="C741" s="8">
        <v>4</v>
      </c>
      <c r="D741" s="263" t="s">
        <v>353</v>
      </c>
      <c r="E741" s="263" t="s">
        <v>109</v>
      </c>
      <c r="F741" s="274" t="s">
        <v>353</v>
      </c>
      <c r="G741" s="256">
        <v>5.0000000000000001E-3</v>
      </c>
      <c r="H741" s="271">
        <v>7.0000000000000001E-3</v>
      </c>
      <c r="I741" s="256">
        <v>1.2999999999999999E-2</v>
      </c>
      <c r="J741" s="271">
        <v>6.0000000000000001E-3</v>
      </c>
      <c r="K741" s="271">
        <v>8.0000000000000002E-3</v>
      </c>
      <c r="L741" s="27">
        <v>0.01</v>
      </c>
      <c r="M741" s="27">
        <v>7.0000000000000001E-3</v>
      </c>
      <c r="N741" s="274" t="s">
        <v>354</v>
      </c>
      <c r="O741" s="27">
        <v>8.0000000000000002E-3</v>
      </c>
      <c r="P741" s="27">
        <v>1.0999999999999999E-2</v>
      </c>
      <c r="Q741" s="27">
        <v>1.0999999999999999E-2</v>
      </c>
      <c r="R741" s="274" t="s">
        <v>353</v>
      </c>
      <c r="S741" s="27">
        <v>8.9999999999999993E-3</v>
      </c>
      <c r="T741" s="233"/>
      <c r="U741" s="234"/>
      <c r="V741" s="234"/>
      <c r="W741" s="234"/>
      <c r="X741" s="234"/>
      <c r="Y741" s="234"/>
      <c r="Z741" s="234"/>
      <c r="AA741" s="234"/>
      <c r="AB741" s="234"/>
      <c r="AC741" s="234"/>
      <c r="AD741" s="234"/>
      <c r="AE741" s="234"/>
      <c r="AF741" s="234"/>
      <c r="AG741" s="234"/>
      <c r="AH741" s="234"/>
      <c r="AI741" s="234"/>
      <c r="AJ741" s="234"/>
      <c r="AK741" s="234"/>
      <c r="AL741" s="234"/>
      <c r="AM741" s="234"/>
      <c r="AN741" s="234"/>
      <c r="AO741" s="234"/>
      <c r="AP741" s="234"/>
      <c r="AQ741" s="234"/>
      <c r="AR741" s="234"/>
      <c r="AS741" s="234"/>
      <c r="AT741" s="234"/>
      <c r="AU741" s="234"/>
      <c r="AV741" s="234"/>
      <c r="AW741" s="234"/>
      <c r="AX741" s="234"/>
      <c r="AY741" s="234"/>
      <c r="AZ741" s="234"/>
      <c r="BA741" s="234"/>
      <c r="BB741" s="234"/>
      <c r="BC741" s="234"/>
      <c r="BD741" s="234"/>
      <c r="BE741" s="234"/>
      <c r="BF741" s="234"/>
      <c r="BG741" s="234"/>
      <c r="BH741" s="234"/>
      <c r="BI741" s="234"/>
      <c r="BJ741" s="234"/>
      <c r="BK741" s="234"/>
      <c r="BL741" s="234"/>
      <c r="BM741" s="255">
        <v>8.3861111111111098E-3</v>
      </c>
    </row>
    <row r="742" spans="1:65">
      <c r="A742" s="35"/>
      <c r="B742" s="19">
        <v>1</v>
      </c>
      <c r="C742" s="8">
        <v>5</v>
      </c>
      <c r="D742" s="263" t="s">
        <v>353</v>
      </c>
      <c r="E742" s="263" t="s">
        <v>109</v>
      </c>
      <c r="F742" s="263">
        <v>0.05</v>
      </c>
      <c r="G742" s="256">
        <v>6.0000000000000001E-3</v>
      </c>
      <c r="H742" s="256">
        <v>8.0000000000000002E-3</v>
      </c>
      <c r="I742" s="264">
        <v>8.9999999999999993E-3</v>
      </c>
      <c r="J742" s="256">
        <v>8.9999999999999993E-3</v>
      </c>
      <c r="K742" s="256">
        <v>7.0000000000000001E-3</v>
      </c>
      <c r="L742" s="256">
        <v>8.0000000000000002E-3</v>
      </c>
      <c r="M742" s="256">
        <v>7.0000000000000001E-3</v>
      </c>
      <c r="N742" s="256">
        <v>8.9999999999999993E-3</v>
      </c>
      <c r="O742" s="256">
        <v>8.0000000000000002E-3</v>
      </c>
      <c r="P742" s="256">
        <v>8.9999999999999993E-3</v>
      </c>
      <c r="Q742" s="256">
        <v>8.9999999999999993E-3</v>
      </c>
      <c r="R742" s="263" t="s">
        <v>353</v>
      </c>
      <c r="S742" s="256">
        <v>0.01</v>
      </c>
      <c r="T742" s="233"/>
      <c r="U742" s="234"/>
      <c r="V742" s="234"/>
      <c r="W742" s="234"/>
      <c r="X742" s="234"/>
      <c r="Y742" s="234"/>
      <c r="Z742" s="234"/>
      <c r="AA742" s="234"/>
      <c r="AB742" s="234"/>
      <c r="AC742" s="234"/>
      <c r="AD742" s="234"/>
      <c r="AE742" s="234"/>
      <c r="AF742" s="234"/>
      <c r="AG742" s="234"/>
      <c r="AH742" s="234"/>
      <c r="AI742" s="234"/>
      <c r="AJ742" s="234"/>
      <c r="AK742" s="234"/>
      <c r="AL742" s="234"/>
      <c r="AM742" s="234"/>
      <c r="AN742" s="234"/>
      <c r="AO742" s="234"/>
      <c r="AP742" s="234"/>
      <c r="AQ742" s="234"/>
      <c r="AR742" s="234"/>
      <c r="AS742" s="234"/>
      <c r="AT742" s="234"/>
      <c r="AU742" s="234"/>
      <c r="AV742" s="234"/>
      <c r="AW742" s="234"/>
      <c r="AX742" s="234"/>
      <c r="AY742" s="234"/>
      <c r="AZ742" s="234"/>
      <c r="BA742" s="234"/>
      <c r="BB742" s="234"/>
      <c r="BC742" s="234"/>
      <c r="BD742" s="234"/>
      <c r="BE742" s="234"/>
      <c r="BF742" s="234"/>
      <c r="BG742" s="234"/>
      <c r="BH742" s="234"/>
      <c r="BI742" s="234"/>
      <c r="BJ742" s="234"/>
      <c r="BK742" s="234"/>
      <c r="BL742" s="234"/>
      <c r="BM742" s="255">
        <v>44</v>
      </c>
    </row>
    <row r="743" spans="1:65">
      <c r="A743" s="35"/>
      <c r="B743" s="19">
        <v>1</v>
      </c>
      <c r="C743" s="8">
        <v>6</v>
      </c>
      <c r="D743" s="263" t="s">
        <v>353</v>
      </c>
      <c r="E743" s="263" t="s">
        <v>109</v>
      </c>
      <c r="F743" s="263">
        <v>0.05</v>
      </c>
      <c r="G743" s="256">
        <v>4.0000000000000001E-3</v>
      </c>
      <c r="H743" s="264">
        <v>0.01</v>
      </c>
      <c r="I743" s="256">
        <v>1.2E-2</v>
      </c>
      <c r="J743" s="256">
        <v>7.0000000000000001E-3</v>
      </c>
      <c r="K743" s="256">
        <v>7.0000000000000001E-3</v>
      </c>
      <c r="L743" s="256">
        <v>8.9999999999999993E-3</v>
      </c>
      <c r="M743" s="256">
        <v>8.0000000000000002E-3</v>
      </c>
      <c r="N743" s="256">
        <v>8.0000000000000002E-3</v>
      </c>
      <c r="O743" s="256">
        <v>8.9999999999999993E-3</v>
      </c>
      <c r="P743" s="256">
        <v>1.0999999999999999E-2</v>
      </c>
      <c r="Q743" s="256">
        <v>8.9999999999999993E-3</v>
      </c>
      <c r="R743" s="263" t="s">
        <v>353</v>
      </c>
      <c r="S743" s="256">
        <v>1.0999999999999999E-2</v>
      </c>
      <c r="T743" s="233"/>
      <c r="U743" s="234"/>
      <c r="V743" s="234"/>
      <c r="W743" s="234"/>
      <c r="X743" s="234"/>
      <c r="Y743" s="234"/>
      <c r="Z743" s="234"/>
      <c r="AA743" s="234"/>
      <c r="AB743" s="234"/>
      <c r="AC743" s="234"/>
      <c r="AD743" s="234"/>
      <c r="AE743" s="234"/>
      <c r="AF743" s="234"/>
      <c r="AG743" s="234"/>
      <c r="AH743" s="234"/>
      <c r="AI743" s="234"/>
      <c r="AJ743" s="234"/>
      <c r="AK743" s="234"/>
      <c r="AL743" s="234"/>
      <c r="AM743" s="234"/>
      <c r="AN743" s="234"/>
      <c r="AO743" s="234"/>
      <c r="AP743" s="234"/>
      <c r="AQ743" s="234"/>
      <c r="AR743" s="234"/>
      <c r="AS743" s="234"/>
      <c r="AT743" s="234"/>
      <c r="AU743" s="234"/>
      <c r="AV743" s="234"/>
      <c r="AW743" s="234"/>
      <c r="AX743" s="234"/>
      <c r="AY743" s="234"/>
      <c r="AZ743" s="234"/>
      <c r="BA743" s="234"/>
      <c r="BB743" s="234"/>
      <c r="BC743" s="234"/>
      <c r="BD743" s="234"/>
      <c r="BE743" s="234"/>
      <c r="BF743" s="234"/>
      <c r="BG743" s="234"/>
      <c r="BH743" s="234"/>
      <c r="BI743" s="234"/>
      <c r="BJ743" s="234"/>
      <c r="BK743" s="234"/>
      <c r="BL743" s="234"/>
      <c r="BM743" s="63"/>
    </row>
    <row r="744" spans="1:65">
      <c r="A744" s="35"/>
      <c r="B744" s="20" t="s">
        <v>285</v>
      </c>
      <c r="C744" s="12"/>
      <c r="D744" s="257" t="s">
        <v>699</v>
      </c>
      <c r="E744" s="257" t="s">
        <v>699</v>
      </c>
      <c r="F744" s="257">
        <v>0.05</v>
      </c>
      <c r="G744" s="257">
        <v>5.0000000000000001E-3</v>
      </c>
      <c r="H744" s="257">
        <v>7.666666666666668E-3</v>
      </c>
      <c r="I744" s="257">
        <v>1.1833333333333333E-2</v>
      </c>
      <c r="J744" s="257">
        <v>7.3333333333333332E-3</v>
      </c>
      <c r="K744" s="257">
        <v>7.3333333333333332E-3</v>
      </c>
      <c r="L744" s="257">
        <v>8.8333333333333337E-3</v>
      </c>
      <c r="M744" s="257">
        <v>7.1666666666666675E-3</v>
      </c>
      <c r="N744" s="257">
        <v>6.4000000000000003E-3</v>
      </c>
      <c r="O744" s="257">
        <v>8.3333333333333332E-3</v>
      </c>
      <c r="P744" s="257">
        <v>1.0833333333333334E-2</v>
      </c>
      <c r="Q744" s="257">
        <v>9.0000000000000011E-3</v>
      </c>
      <c r="R744" s="257" t="s">
        <v>699</v>
      </c>
      <c r="S744" s="257">
        <v>9.0000000000000011E-3</v>
      </c>
      <c r="T744" s="233"/>
      <c r="U744" s="234"/>
      <c r="V744" s="234"/>
      <c r="W744" s="234"/>
      <c r="X744" s="234"/>
      <c r="Y744" s="234"/>
      <c r="Z744" s="234"/>
      <c r="AA744" s="234"/>
      <c r="AB744" s="234"/>
      <c r="AC744" s="234"/>
      <c r="AD744" s="234"/>
      <c r="AE744" s="234"/>
      <c r="AF744" s="234"/>
      <c r="AG744" s="234"/>
      <c r="AH744" s="234"/>
      <c r="AI744" s="234"/>
      <c r="AJ744" s="234"/>
      <c r="AK744" s="234"/>
      <c r="AL744" s="234"/>
      <c r="AM744" s="234"/>
      <c r="AN744" s="234"/>
      <c r="AO744" s="234"/>
      <c r="AP744" s="234"/>
      <c r="AQ744" s="234"/>
      <c r="AR744" s="234"/>
      <c r="AS744" s="234"/>
      <c r="AT744" s="234"/>
      <c r="AU744" s="234"/>
      <c r="AV744" s="234"/>
      <c r="AW744" s="234"/>
      <c r="AX744" s="234"/>
      <c r="AY744" s="234"/>
      <c r="AZ744" s="234"/>
      <c r="BA744" s="234"/>
      <c r="BB744" s="234"/>
      <c r="BC744" s="234"/>
      <c r="BD744" s="234"/>
      <c r="BE744" s="234"/>
      <c r="BF744" s="234"/>
      <c r="BG744" s="234"/>
      <c r="BH744" s="234"/>
      <c r="BI744" s="234"/>
      <c r="BJ744" s="234"/>
      <c r="BK744" s="234"/>
      <c r="BL744" s="234"/>
      <c r="BM744" s="63"/>
    </row>
    <row r="745" spans="1:65">
      <c r="A745" s="35"/>
      <c r="B745" s="3" t="s">
        <v>286</v>
      </c>
      <c r="C745" s="33"/>
      <c r="D745" s="27" t="s">
        <v>699</v>
      </c>
      <c r="E745" s="27" t="s">
        <v>699</v>
      </c>
      <c r="F745" s="27">
        <v>0.05</v>
      </c>
      <c r="G745" s="27">
        <v>5.0000000000000001E-3</v>
      </c>
      <c r="H745" s="27">
        <v>7.0000000000000001E-3</v>
      </c>
      <c r="I745" s="27">
        <v>1.2E-2</v>
      </c>
      <c r="J745" s="27">
        <v>7.0000000000000001E-3</v>
      </c>
      <c r="K745" s="27">
        <v>7.4999999999999997E-3</v>
      </c>
      <c r="L745" s="27">
        <v>8.5000000000000006E-3</v>
      </c>
      <c r="M745" s="27">
        <v>7.0000000000000001E-3</v>
      </c>
      <c r="N745" s="27">
        <v>7.0000000000000001E-3</v>
      </c>
      <c r="O745" s="27">
        <v>8.0000000000000002E-3</v>
      </c>
      <c r="P745" s="27">
        <v>1.0499999999999999E-2</v>
      </c>
      <c r="Q745" s="27">
        <v>9.4999999999999998E-3</v>
      </c>
      <c r="R745" s="27" t="s">
        <v>699</v>
      </c>
      <c r="S745" s="27">
        <v>0.01</v>
      </c>
      <c r="T745" s="233"/>
      <c r="U745" s="234"/>
      <c r="V745" s="234"/>
      <c r="W745" s="234"/>
      <c r="X745" s="234"/>
      <c r="Y745" s="234"/>
      <c r="Z745" s="234"/>
      <c r="AA745" s="234"/>
      <c r="AB745" s="234"/>
      <c r="AC745" s="234"/>
      <c r="AD745" s="234"/>
      <c r="AE745" s="234"/>
      <c r="AF745" s="234"/>
      <c r="AG745" s="234"/>
      <c r="AH745" s="234"/>
      <c r="AI745" s="234"/>
      <c r="AJ745" s="234"/>
      <c r="AK745" s="234"/>
      <c r="AL745" s="234"/>
      <c r="AM745" s="234"/>
      <c r="AN745" s="234"/>
      <c r="AO745" s="234"/>
      <c r="AP745" s="234"/>
      <c r="AQ745" s="234"/>
      <c r="AR745" s="234"/>
      <c r="AS745" s="234"/>
      <c r="AT745" s="234"/>
      <c r="AU745" s="234"/>
      <c r="AV745" s="234"/>
      <c r="AW745" s="234"/>
      <c r="AX745" s="234"/>
      <c r="AY745" s="234"/>
      <c r="AZ745" s="234"/>
      <c r="BA745" s="234"/>
      <c r="BB745" s="234"/>
      <c r="BC745" s="234"/>
      <c r="BD745" s="234"/>
      <c r="BE745" s="234"/>
      <c r="BF745" s="234"/>
      <c r="BG745" s="234"/>
      <c r="BH745" s="234"/>
      <c r="BI745" s="234"/>
      <c r="BJ745" s="234"/>
      <c r="BK745" s="234"/>
      <c r="BL745" s="234"/>
      <c r="BM745" s="63"/>
    </row>
    <row r="746" spans="1:65">
      <c r="A746" s="35"/>
      <c r="B746" s="3" t="s">
        <v>287</v>
      </c>
      <c r="C746" s="33"/>
      <c r="D746" s="27" t="s">
        <v>699</v>
      </c>
      <c r="E746" s="27" t="s">
        <v>699</v>
      </c>
      <c r="F746" s="27">
        <v>0</v>
      </c>
      <c r="G746" s="27">
        <v>8.9442719099991591E-4</v>
      </c>
      <c r="H746" s="27">
        <v>1.2110601416389967E-3</v>
      </c>
      <c r="I746" s="27">
        <v>1.4719601443879745E-3</v>
      </c>
      <c r="J746" s="27">
        <v>1.0327955589886444E-3</v>
      </c>
      <c r="K746" s="27">
        <v>8.1649658092772606E-4</v>
      </c>
      <c r="L746" s="27">
        <v>9.8319208025017492E-4</v>
      </c>
      <c r="M746" s="27">
        <v>4.0824829046386303E-4</v>
      </c>
      <c r="N746" s="27">
        <v>2.4083189157584591E-3</v>
      </c>
      <c r="O746" s="27">
        <v>5.1639777949432177E-4</v>
      </c>
      <c r="P746" s="27">
        <v>2.2286019533929039E-3</v>
      </c>
      <c r="Q746" s="27">
        <v>2.0976176963403027E-3</v>
      </c>
      <c r="R746" s="27" t="s">
        <v>699</v>
      </c>
      <c r="S746" s="27">
        <v>2.5298221281347035E-3</v>
      </c>
      <c r="T746" s="233"/>
      <c r="U746" s="234"/>
      <c r="V746" s="234"/>
      <c r="W746" s="234"/>
      <c r="X746" s="234"/>
      <c r="Y746" s="234"/>
      <c r="Z746" s="234"/>
      <c r="AA746" s="234"/>
      <c r="AB746" s="234"/>
      <c r="AC746" s="234"/>
      <c r="AD746" s="234"/>
      <c r="AE746" s="234"/>
      <c r="AF746" s="234"/>
      <c r="AG746" s="234"/>
      <c r="AH746" s="234"/>
      <c r="AI746" s="234"/>
      <c r="AJ746" s="234"/>
      <c r="AK746" s="234"/>
      <c r="AL746" s="234"/>
      <c r="AM746" s="234"/>
      <c r="AN746" s="234"/>
      <c r="AO746" s="234"/>
      <c r="AP746" s="234"/>
      <c r="AQ746" s="234"/>
      <c r="AR746" s="234"/>
      <c r="AS746" s="234"/>
      <c r="AT746" s="234"/>
      <c r="AU746" s="234"/>
      <c r="AV746" s="234"/>
      <c r="AW746" s="234"/>
      <c r="AX746" s="234"/>
      <c r="AY746" s="234"/>
      <c r="AZ746" s="234"/>
      <c r="BA746" s="234"/>
      <c r="BB746" s="234"/>
      <c r="BC746" s="234"/>
      <c r="BD746" s="234"/>
      <c r="BE746" s="234"/>
      <c r="BF746" s="234"/>
      <c r="BG746" s="234"/>
      <c r="BH746" s="234"/>
      <c r="BI746" s="234"/>
      <c r="BJ746" s="234"/>
      <c r="BK746" s="234"/>
      <c r="BL746" s="234"/>
      <c r="BM746" s="63"/>
    </row>
    <row r="747" spans="1:65">
      <c r="A747" s="35"/>
      <c r="B747" s="3" t="s">
        <v>86</v>
      </c>
      <c r="C747" s="33"/>
      <c r="D747" s="13" t="s">
        <v>699</v>
      </c>
      <c r="E747" s="13" t="s">
        <v>699</v>
      </c>
      <c r="F747" s="13">
        <v>0</v>
      </c>
      <c r="G747" s="13">
        <v>0.17888543819998318</v>
      </c>
      <c r="H747" s="13">
        <v>0.15796436630073868</v>
      </c>
      <c r="I747" s="13">
        <v>0.12439099811729362</v>
      </c>
      <c r="J747" s="13">
        <v>0.14083575804390605</v>
      </c>
      <c r="K747" s="13">
        <v>0.11134044285378082</v>
      </c>
      <c r="L747" s="13">
        <v>0.11130476380190658</v>
      </c>
      <c r="M747" s="13">
        <v>5.6964877739143674E-2</v>
      </c>
      <c r="N747" s="13">
        <v>0.37629983058725919</v>
      </c>
      <c r="O747" s="13">
        <v>6.1967733539318615E-2</v>
      </c>
      <c r="P747" s="13">
        <v>0.2057171033901142</v>
      </c>
      <c r="Q747" s="13">
        <v>0.23306863292670027</v>
      </c>
      <c r="R747" s="13" t="s">
        <v>699</v>
      </c>
      <c r="S747" s="13">
        <v>0.28109134757052257</v>
      </c>
      <c r="T747" s="166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62"/>
    </row>
    <row r="748" spans="1:65">
      <c r="A748" s="35"/>
      <c r="B748" s="3" t="s">
        <v>288</v>
      </c>
      <c r="C748" s="33"/>
      <c r="D748" s="13" t="s">
        <v>699</v>
      </c>
      <c r="E748" s="13" t="s">
        <v>699</v>
      </c>
      <c r="F748" s="13">
        <v>4.9622391520370996</v>
      </c>
      <c r="G748" s="13">
        <v>-0.40377608479629001</v>
      </c>
      <c r="H748" s="13">
        <v>-8.5789996687644643E-2</v>
      </c>
      <c r="I748" s="13">
        <v>0.4110632659821134</v>
      </c>
      <c r="J748" s="13">
        <v>-0.1255382577012254</v>
      </c>
      <c r="K748" s="13">
        <v>-0.1255382577012254</v>
      </c>
      <c r="L748" s="13">
        <v>5.332891685988761E-2</v>
      </c>
      <c r="M748" s="13">
        <v>-0.14541238820801561</v>
      </c>
      <c r="N748" s="13">
        <v>-0.23683338853925129</v>
      </c>
      <c r="O748" s="13">
        <v>-6.2934746604834668E-3</v>
      </c>
      <c r="P748" s="13">
        <v>0.29181848294137147</v>
      </c>
      <c r="Q748" s="13">
        <v>7.3203047366678042E-2</v>
      </c>
      <c r="R748" s="13" t="s">
        <v>699</v>
      </c>
      <c r="S748" s="13">
        <v>7.3203047366678042E-2</v>
      </c>
      <c r="T748" s="166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62"/>
    </row>
    <row r="749" spans="1:65">
      <c r="A749" s="35"/>
      <c r="B749" s="53" t="s">
        <v>289</v>
      </c>
      <c r="C749" s="54"/>
      <c r="D749" s="52">
        <v>5.92</v>
      </c>
      <c r="E749" s="52">
        <v>15.11</v>
      </c>
      <c r="F749" s="52">
        <v>8.98</v>
      </c>
      <c r="G749" s="52">
        <v>1.44</v>
      </c>
      <c r="H749" s="52">
        <v>0.46</v>
      </c>
      <c r="I749" s="52">
        <v>1.07</v>
      </c>
      <c r="J749" s="52">
        <v>0.57999999999999996</v>
      </c>
      <c r="K749" s="52">
        <v>0.57999999999999996</v>
      </c>
      <c r="L749" s="52">
        <v>0.03</v>
      </c>
      <c r="M749" s="52">
        <v>0.64</v>
      </c>
      <c r="N749" s="52">
        <v>1.26</v>
      </c>
      <c r="O749" s="52">
        <v>0.21</v>
      </c>
      <c r="P749" s="52">
        <v>0.7</v>
      </c>
      <c r="Q749" s="52">
        <v>0.03</v>
      </c>
      <c r="R749" s="52">
        <v>5.92</v>
      </c>
      <c r="S749" s="52">
        <v>0.03</v>
      </c>
      <c r="T749" s="166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62"/>
    </row>
    <row r="750" spans="1:65">
      <c r="B750" s="36"/>
      <c r="C750" s="20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BM750" s="62"/>
    </row>
    <row r="751" spans="1:65" ht="15">
      <c r="B751" s="37" t="s">
        <v>678</v>
      </c>
      <c r="BM751" s="32" t="s">
        <v>66</v>
      </c>
    </row>
    <row r="752" spans="1:65" ht="15">
      <c r="A752" s="28" t="s">
        <v>60</v>
      </c>
      <c r="B752" s="18" t="s">
        <v>115</v>
      </c>
      <c r="C752" s="15" t="s">
        <v>116</v>
      </c>
      <c r="D752" s="16" t="s">
        <v>243</v>
      </c>
      <c r="E752" s="17" t="s">
        <v>243</v>
      </c>
      <c r="F752" s="17" t="s">
        <v>243</v>
      </c>
      <c r="G752" s="17" t="s">
        <v>243</v>
      </c>
      <c r="H752" s="17" t="s">
        <v>243</v>
      </c>
      <c r="I752" s="17" t="s">
        <v>243</v>
      </c>
      <c r="J752" s="17" t="s">
        <v>243</v>
      </c>
      <c r="K752" s="17" t="s">
        <v>243</v>
      </c>
      <c r="L752" s="17" t="s">
        <v>243</v>
      </c>
      <c r="M752" s="17" t="s">
        <v>243</v>
      </c>
      <c r="N752" s="17" t="s">
        <v>243</v>
      </c>
      <c r="O752" s="17" t="s">
        <v>243</v>
      </c>
      <c r="P752" s="17" t="s">
        <v>243</v>
      </c>
      <c r="Q752" s="17" t="s">
        <v>243</v>
      </c>
      <c r="R752" s="17" t="s">
        <v>243</v>
      </c>
      <c r="S752" s="17" t="s">
        <v>243</v>
      </c>
      <c r="T752" s="17" t="s">
        <v>243</v>
      </c>
      <c r="U752" s="17" t="s">
        <v>243</v>
      </c>
      <c r="V752" s="17" t="s">
        <v>243</v>
      </c>
      <c r="W752" s="17" t="s">
        <v>243</v>
      </c>
      <c r="X752" s="17" t="s">
        <v>243</v>
      </c>
      <c r="Y752" s="166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2">
        <v>1</v>
      </c>
    </row>
    <row r="753" spans="1:65">
      <c r="A753" s="35"/>
      <c r="B753" s="19" t="s">
        <v>244</v>
      </c>
      <c r="C753" s="8" t="s">
        <v>244</v>
      </c>
      <c r="D753" s="164" t="s">
        <v>246</v>
      </c>
      <c r="E753" s="165" t="s">
        <v>248</v>
      </c>
      <c r="F753" s="165" t="s">
        <v>249</v>
      </c>
      <c r="G753" s="165" t="s">
        <v>250</v>
      </c>
      <c r="H753" s="165" t="s">
        <v>251</v>
      </c>
      <c r="I753" s="165" t="s">
        <v>254</v>
      </c>
      <c r="J753" s="165" t="s">
        <v>258</v>
      </c>
      <c r="K753" s="165" t="s">
        <v>259</v>
      </c>
      <c r="L753" s="165" t="s">
        <v>263</v>
      </c>
      <c r="M753" s="165" t="s">
        <v>265</v>
      </c>
      <c r="N753" s="165" t="s">
        <v>266</v>
      </c>
      <c r="O753" s="165" t="s">
        <v>267</v>
      </c>
      <c r="P753" s="165" t="s">
        <v>268</v>
      </c>
      <c r="Q753" s="165" t="s">
        <v>270</v>
      </c>
      <c r="R753" s="165" t="s">
        <v>271</v>
      </c>
      <c r="S753" s="165" t="s">
        <v>272</v>
      </c>
      <c r="T753" s="165" t="s">
        <v>273</v>
      </c>
      <c r="U753" s="165" t="s">
        <v>274</v>
      </c>
      <c r="V753" s="165" t="s">
        <v>275</v>
      </c>
      <c r="W753" s="165" t="s">
        <v>276</v>
      </c>
      <c r="X753" s="165" t="s">
        <v>277</v>
      </c>
      <c r="Y753" s="166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2" t="s">
        <v>1</v>
      </c>
    </row>
    <row r="754" spans="1:65">
      <c r="A754" s="35"/>
      <c r="B754" s="19"/>
      <c r="C754" s="8"/>
      <c r="D754" s="9" t="s">
        <v>118</v>
      </c>
      <c r="E754" s="10" t="s">
        <v>118</v>
      </c>
      <c r="F754" s="10" t="s">
        <v>118</v>
      </c>
      <c r="G754" s="10" t="s">
        <v>338</v>
      </c>
      <c r="H754" s="10" t="s">
        <v>118</v>
      </c>
      <c r="I754" s="10" t="s">
        <v>118</v>
      </c>
      <c r="J754" s="10" t="s">
        <v>338</v>
      </c>
      <c r="K754" s="10" t="s">
        <v>337</v>
      </c>
      <c r="L754" s="10" t="s">
        <v>337</v>
      </c>
      <c r="M754" s="10" t="s">
        <v>337</v>
      </c>
      <c r="N754" s="10" t="s">
        <v>337</v>
      </c>
      <c r="O754" s="10" t="s">
        <v>337</v>
      </c>
      <c r="P754" s="10" t="s">
        <v>118</v>
      </c>
      <c r="Q754" s="10" t="s">
        <v>338</v>
      </c>
      <c r="R754" s="10" t="s">
        <v>338</v>
      </c>
      <c r="S754" s="10" t="s">
        <v>338</v>
      </c>
      <c r="T754" s="10" t="s">
        <v>337</v>
      </c>
      <c r="U754" s="10" t="s">
        <v>338</v>
      </c>
      <c r="V754" s="10" t="s">
        <v>118</v>
      </c>
      <c r="W754" s="10" t="s">
        <v>338</v>
      </c>
      <c r="X754" s="10" t="s">
        <v>338</v>
      </c>
      <c r="Y754" s="166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2">
        <v>3</v>
      </c>
    </row>
    <row r="755" spans="1:65">
      <c r="A755" s="35"/>
      <c r="B755" s="19"/>
      <c r="C755" s="8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166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2">
        <v>3</v>
      </c>
    </row>
    <row r="756" spans="1:65">
      <c r="A756" s="35"/>
      <c r="B756" s="18">
        <v>1</v>
      </c>
      <c r="C756" s="14">
        <v>1</v>
      </c>
      <c r="D756" s="254">
        <v>0.63980000000000004</v>
      </c>
      <c r="E756" s="254">
        <v>0.63900000000000001</v>
      </c>
      <c r="F756" s="270">
        <v>0.61</v>
      </c>
      <c r="G756" s="254">
        <v>0.64</v>
      </c>
      <c r="H756" s="270">
        <v>0.6</v>
      </c>
      <c r="I756" s="262">
        <v>0.43159999999999993</v>
      </c>
      <c r="J756" s="270">
        <v>0.66</v>
      </c>
      <c r="K756" s="254">
        <v>0.53800000000000003</v>
      </c>
      <c r="L756" s="254">
        <v>0.65</v>
      </c>
      <c r="M756" s="254">
        <v>0.61</v>
      </c>
      <c r="N756" s="254">
        <v>0.62</v>
      </c>
      <c r="O756" s="254">
        <v>0.59</v>
      </c>
      <c r="P756" s="254">
        <v>0.61</v>
      </c>
      <c r="Q756" s="254">
        <v>0.56000000000000005</v>
      </c>
      <c r="R756" s="254">
        <v>0.62</v>
      </c>
      <c r="S756" s="254">
        <v>0.6</v>
      </c>
      <c r="T756" s="254">
        <v>0.59660000000000002</v>
      </c>
      <c r="U756" s="254">
        <v>0.53</v>
      </c>
      <c r="V756" s="254">
        <v>0.55799999999999994</v>
      </c>
      <c r="W756" s="254" t="s">
        <v>290</v>
      </c>
      <c r="X756" s="254">
        <v>0.55000000000000004</v>
      </c>
      <c r="Y756" s="233"/>
      <c r="Z756" s="234"/>
      <c r="AA756" s="234"/>
      <c r="AB756" s="234"/>
      <c r="AC756" s="234"/>
      <c r="AD756" s="234"/>
      <c r="AE756" s="234"/>
      <c r="AF756" s="234"/>
      <c r="AG756" s="234"/>
      <c r="AH756" s="234"/>
      <c r="AI756" s="234"/>
      <c r="AJ756" s="234"/>
      <c r="AK756" s="234"/>
      <c r="AL756" s="234"/>
      <c r="AM756" s="234"/>
      <c r="AN756" s="234"/>
      <c r="AO756" s="234"/>
      <c r="AP756" s="234"/>
      <c r="AQ756" s="234"/>
      <c r="AR756" s="234"/>
      <c r="AS756" s="234"/>
      <c r="AT756" s="234"/>
      <c r="AU756" s="234"/>
      <c r="AV756" s="234"/>
      <c r="AW756" s="234"/>
      <c r="AX756" s="234"/>
      <c r="AY756" s="234"/>
      <c r="AZ756" s="234"/>
      <c r="BA756" s="234"/>
      <c r="BB756" s="234"/>
      <c r="BC756" s="234"/>
      <c r="BD756" s="234"/>
      <c r="BE756" s="234"/>
      <c r="BF756" s="234"/>
      <c r="BG756" s="234"/>
      <c r="BH756" s="234"/>
      <c r="BI756" s="234"/>
      <c r="BJ756" s="234"/>
      <c r="BK756" s="234"/>
      <c r="BL756" s="234"/>
      <c r="BM756" s="255">
        <v>1</v>
      </c>
    </row>
    <row r="757" spans="1:65">
      <c r="A757" s="35"/>
      <c r="B757" s="19">
        <v>1</v>
      </c>
      <c r="C757" s="8">
        <v>2</v>
      </c>
      <c r="D757" s="256">
        <v>0.62990000000000002</v>
      </c>
      <c r="E757" s="256">
        <v>0.64400000000000002</v>
      </c>
      <c r="F757" s="271">
        <v>0.62</v>
      </c>
      <c r="G757" s="256">
        <v>0.63500000000000001</v>
      </c>
      <c r="H757" s="271">
        <v>0.59</v>
      </c>
      <c r="I757" s="263">
        <v>0.42830000000000001</v>
      </c>
      <c r="J757" s="271">
        <v>0.67</v>
      </c>
      <c r="K757" s="256">
        <v>0.54599999999999993</v>
      </c>
      <c r="L757" s="256">
        <v>0.64</v>
      </c>
      <c r="M757" s="256">
        <v>0.61</v>
      </c>
      <c r="N757" s="256">
        <v>0.66</v>
      </c>
      <c r="O757" s="256">
        <v>0.59</v>
      </c>
      <c r="P757" s="256">
        <v>0.59</v>
      </c>
      <c r="Q757" s="256">
        <v>0.63</v>
      </c>
      <c r="R757" s="256">
        <v>0.62</v>
      </c>
      <c r="S757" s="256">
        <v>0.6</v>
      </c>
      <c r="T757" s="256">
        <v>0.60229999999999995</v>
      </c>
      <c r="U757" s="256">
        <v>0.53</v>
      </c>
      <c r="V757" s="256">
        <v>0.55300000000000005</v>
      </c>
      <c r="W757" s="256" t="s">
        <v>290</v>
      </c>
      <c r="X757" s="256">
        <v>0.54</v>
      </c>
      <c r="Y757" s="233"/>
      <c r="Z757" s="234"/>
      <c r="AA757" s="234"/>
      <c r="AB757" s="234"/>
      <c r="AC757" s="234"/>
      <c r="AD757" s="234"/>
      <c r="AE757" s="234"/>
      <c r="AF757" s="234"/>
      <c r="AG757" s="234"/>
      <c r="AH757" s="234"/>
      <c r="AI757" s="234"/>
      <c r="AJ757" s="234"/>
      <c r="AK757" s="234"/>
      <c r="AL757" s="234"/>
      <c r="AM757" s="234"/>
      <c r="AN757" s="234"/>
      <c r="AO757" s="234"/>
      <c r="AP757" s="234"/>
      <c r="AQ757" s="234"/>
      <c r="AR757" s="234"/>
      <c r="AS757" s="234"/>
      <c r="AT757" s="234"/>
      <c r="AU757" s="234"/>
      <c r="AV757" s="234"/>
      <c r="AW757" s="234"/>
      <c r="AX757" s="234"/>
      <c r="AY757" s="234"/>
      <c r="AZ757" s="234"/>
      <c r="BA757" s="234"/>
      <c r="BB757" s="234"/>
      <c r="BC757" s="234"/>
      <c r="BD757" s="234"/>
      <c r="BE757" s="234"/>
      <c r="BF757" s="234"/>
      <c r="BG757" s="234"/>
      <c r="BH757" s="234"/>
      <c r="BI757" s="234"/>
      <c r="BJ757" s="234"/>
      <c r="BK757" s="234"/>
      <c r="BL757" s="234"/>
      <c r="BM757" s="255">
        <v>21</v>
      </c>
    </row>
    <row r="758" spans="1:65">
      <c r="A758" s="35"/>
      <c r="B758" s="19">
        <v>1</v>
      </c>
      <c r="C758" s="8">
        <v>3</v>
      </c>
      <c r="D758" s="256">
        <v>0.62969999999999993</v>
      </c>
      <c r="E758" s="256">
        <v>0.64700000000000002</v>
      </c>
      <c r="F758" s="271">
        <v>0.63</v>
      </c>
      <c r="G758" s="256">
        <v>0.63</v>
      </c>
      <c r="H758" s="271">
        <v>0.59</v>
      </c>
      <c r="I758" s="263">
        <v>0.4194</v>
      </c>
      <c r="J758" s="271">
        <v>0.63</v>
      </c>
      <c r="K758" s="271">
        <v>0.53299999999999992</v>
      </c>
      <c r="L758" s="27">
        <v>0.65</v>
      </c>
      <c r="M758" s="27">
        <v>0.6</v>
      </c>
      <c r="N758" s="27">
        <v>0.62</v>
      </c>
      <c r="O758" s="27">
        <v>0.59</v>
      </c>
      <c r="P758" s="27">
        <v>0.61</v>
      </c>
      <c r="Q758" s="27">
        <v>0.59</v>
      </c>
      <c r="R758" s="27">
        <v>0.64</v>
      </c>
      <c r="S758" s="27">
        <v>0.61</v>
      </c>
      <c r="T758" s="27">
        <v>0.60709999999999997</v>
      </c>
      <c r="U758" s="27">
        <v>0.51</v>
      </c>
      <c r="V758" s="27">
        <v>0.54100000000000004</v>
      </c>
      <c r="W758" s="27" t="s">
        <v>290</v>
      </c>
      <c r="X758" s="27">
        <v>0.56000000000000005</v>
      </c>
      <c r="Y758" s="233"/>
      <c r="Z758" s="234"/>
      <c r="AA758" s="234"/>
      <c r="AB758" s="234"/>
      <c r="AC758" s="234"/>
      <c r="AD758" s="234"/>
      <c r="AE758" s="234"/>
      <c r="AF758" s="234"/>
      <c r="AG758" s="234"/>
      <c r="AH758" s="234"/>
      <c r="AI758" s="234"/>
      <c r="AJ758" s="234"/>
      <c r="AK758" s="234"/>
      <c r="AL758" s="234"/>
      <c r="AM758" s="234"/>
      <c r="AN758" s="234"/>
      <c r="AO758" s="234"/>
      <c r="AP758" s="234"/>
      <c r="AQ758" s="234"/>
      <c r="AR758" s="234"/>
      <c r="AS758" s="234"/>
      <c r="AT758" s="234"/>
      <c r="AU758" s="234"/>
      <c r="AV758" s="234"/>
      <c r="AW758" s="234"/>
      <c r="AX758" s="234"/>
      <c r="AY758" s="234"/>
      <c r="AZ758" s="234"/>
      <c r="BA758" s="234"/>
      <c r="BB758" s="234"/>
      <c r="BC758" s="234"/>
      <c r="BD758" s="234"/>
      <c r="BE758" s="234"/>
      <c r="BF758" s="234"/>
      <c r="BG758" s="234"/>
      <c r="BH758" s="234"/>
      <c r="BI758" s="234"/>
      <c r="BJ758" s="234"/>
      <c r="BK758" s="234"/>
      <c r="BL758" s="234"/>
      <c r="BM758" s="255">
        <v>16</v>
      </c>
    </row>
    <row r="759" spans="1:65">
      <c r="A759" s="35"/>
      <c r="B759" s="19">
        <v>1</v>
      </c>
      <c r="C759" s="8">
        <v>4</v>
      </c>
      <c r="D759" s="256">
        <v>0.62729999999999997</v>
      </c>
      <c r="E759" s="256">
        <v>0.64200000000000002</v>
      </c>
      <c r="F759" s="271">
        <v>0.625</v>
      </c>
      <c r="G759" s="256">
        <v>0.63500000000000001</v>
      </c>
      <c r="H759" s="271">
        <v>0.6</v>
      </c>
      <c r="I759" s="263">
        <v>0.42009999999999997</v>
      </c>
      <c r="J759" s="271">
        <v>0.62</v>
      </c>
      <c r="K759" s="271">
        <v>0.53600000000000003</v>
      </c>
      <c r="L759" s="27">
        <v>0.65</v>
      </c>
      <c r="M759" s="27">
        <v>0.6</v>
      </c>
      <c r="N759" s="27">
        <v>0.6</v>
      </c>
      <c r="O759" s="27">
        <v>0.6</v>
      </c>
      <c r="P759" s="27">
        <v>0.62</v>
      </c>
      <c r="Q759" s="27">
        <v>0.59</v>
      </c>
      <c r="R759" s="27">
        <v>0.63</v>
      </c>
      <c r="S759" s="27">
        <v>0.61</v>
      </c>
      <c r="T759" s="275">
        <v>0.64790000000000003</v>
      </c>
      <c r="U759" s="27">
        <v>0.52</v>
      </c>
      <c r="V759" s="27">
        <v>0.54300000000000004</v>
      </c>
      <c r="W759" s="27" t="s">
        <v>290</v>
      </c>
      <c r="X759" s="27">
        <v>0.55000000000000004</v>
      </c>
      <c r="Y759" s="233"/>
      <c r="Z759" s="234"/>
      <c r="AA759" s="234"/>
      <c r="AB759" s="234"/>
      <c r="AC759" s="234"/>
      <c r="AD759" s="234"/>
      <c r="AE759" s="234"/>
      <c r="AF759" s="234"/>
      <c r="AG759" s="234"/>
      <c r="AH759" s="234"/>
      <c r="AI759" s="234"/>
      <c r="AJ759" s="234"/>
      <c r="AK759" s="234"/>
      <c r="AL759" s="234"/>
      <c r="AM759" s="234"/>
      <c r="AN759" s="234"/>
      <c r="AO759" s="234"/>
      <c r="AP759" s="234"/>
      <c r="AQ759" s="234"/>
      <c r="AR759" s="234"/>
      <c r="AS759" s="234"/>
      <c r="AT759" s="234"/>
      <c r="AU759" s="234"/>
      <c r="AV759" s="234"/>
      <c r="AW759" s="234"/>
      <c r="AX759" s="234"/>
      <c r="AY759" s="234"/>
      <c r="AZ759" s="234"/>
      <c r="BA759" s="234"/>
      <c r="BB759" s="234"/>
      <c r="BC759" s="234"/>
      <c r="BD759" s="234"/>
      <c r="BE759" s="234"/>
      <c r="BF759" s="234"/>
      <c r="BG759" s="234"/>
      <c r="BH759" s="234"/>
      <c r="BI759" s="234"/>
      <c r="BJ759" s="234"/>
      <c r="BK759" s="234"/>
      <c r="BL759" s="234"/>
      <c r="BM759" s="255">
        <v>0.60212842105263165</v>
      </c>
    </row>
    <row r="760" spans="1:65">
      <c r="A760" s="35"/>
      <c r="B760" s="19">
        <v>1</v>
      </c>
      <c r="C760" s="8">
        <v>5</v>
      </c>
      <c r="D760" s="256">
        <v>0.63719999999999999</v>
      </c>
      <c r="E760" s="256">
        <v>0.65400000000000003</v>
      </c>
      <c r="F760" s="256">
        <v>0.60499999999999998</v>
      </c>
      <c r="G760" s="256">
        <v>0.63500000000000001</v>
      </c>
      <c r="H760" s="256">
        <v>0.59</v>
      </c>
      <c r="I760" s="263">
        <v>0.42069999999999996</v>
      </c>
      <c r="J760" s="256">
        <v>0.63</v>
      </c>
      <c r="K760" s="256">
        <v>0.54300000000000004</v>
      </c>
      <c r="L760" s="256">
        <v>0.64</v>
      </c>
      <c r="M760" s="256">
        <v>0.59</v>
      </c>
      <c r="N760" s="256">
        <v>0.66</v>
      </c>
      <c r="O760" s="256">
        <v>0.59</v>
      </c>
      <c r="P760" s="256">
        <v>0.61</v>
      </c>
      <c r="Q760" s="256">
        <v>0.62</v>
      </c>
      <c r="R760" s="256">
        <v>0.63</v>
      </c>
      <c r="S760" s="256">
        <v>0.61</v>
      </c>
      <c r="T760" s="256">
        <v>0.60519999999999996</v>
      </c>
      <c r="U760" s="256">
        <v>0.52</v>
      </c>
      <c r="V760" s="256">
        <v>0.54200000000000004</v>
      </c>
      <c r="W760" s="256" t="s">
        <v>290</v>
      </c>
      <c r="X760" s="256">
        <v>0.56000000000000005</v>
      </c>
      <c r="Y760" s="233"/>
      <c r="Z760" s="234"/>
      <c r="AA760" s="234"/>
      <c r="AB760" s="234"/>
      <c r="AC760" s="234"/>
      <c r="AD760" s="234"/>
      <c r="AE760" s="234"/>
      <c r="AF760" s="234"/>
      <c r="AG760" s="234"/>
      <c r="AH760" s="234"/>
      <c r="AI760" s="234"/>
      <c r="AJ760" s="234"/>
      <c r="AK760" s="234"/>
      <c r="AL760" s="234"/>
      <c r="AM760" s="234"/>
      <c r="AN760" s="234"/>
      <c r="AO760" s="234"/>
      <c r="AP760" s="234"/>
      <c r="AQ760" s="234"/>
      <c r="AR760" s="234"/>
      <c r="AS760" s="234"/>
      <c r="AT760" s="234"/>
      <c r="AU760" s="234"/>
      <c r="AV760" s="234"/>
      <c r="AW760" s="234"/>
      <c r="AX760" s="234"/>
      <c r="AY760" s="234"/>
      <c r="AZ760" s="234"/>
      <c r="BA760" s="234"/>
      <c r="BB760" s="234"/>
      <c r="BC760" s="234"/>
      <c r="BD760" s="234"/>
      <c r="BE760" s="234"/>
      <c r="BF760" s="234"/>
      <c r="BG760" s="234"/>
      <c r="BH760" s="234"/>
      <c r="BI760" s="234"/>
      <c r="BJ760" s="234"/>
      <c r="BK760" s="234"/>
      <c r="BL760" s="234"/>
      <c r="BM760" s="255">
        <v>76</v>
      </c>
    </row>
    <row r="761" spans="1:65">
      <c r="A761" s="35"/>
      <c r="B761" s="19">
        <v>1</v>
      </c>
      <c r="C761" s="8">
        <v>6</v>
      </c>
      <c r="D761" s="256">
        <v>0.63489999999999991</v>
      </c>
      <c r="E761" s="256">
        <v>0.65400000000000003</v>
      </c>
      <c r="F761" s="256">
        <v>0.625</v>
      </c>
      <c r="G761" s="256">
        <v>0.64</v>
      </c>
      <c r="H761" s="256">
        <v>0.59</v>
      </c>
      <c r="I761" s="263">
        <v>0.43030000000000002</v>
      </c>
      <c r="J761" s="256">
        <v>0.61</v>
      </c>
      <c r="K761" s="256">
        <v>0.54100000000000004</v>
      </c>
      <c r="L761" s="256">
        <v>0.64</v>
      </c>
      <c r="M761" s="256">
        <v>0.6</v>
      </c>
      <c r="N761" s="256">
        <v>0.63</v>
      </c>
      <c r="O761" s="256">
        <v>0.61</v>
      </c>
      <c r="P761" s="256">
        <v>0.63</v>
      </c>
      <c r="Q761" s="256">
        <v>0.61</v>
      </c>
      <c r="R761" s="256">
        <v>0.64</v>
      </c>
      <c r="S761" s="256">
        <v>0.59</v>
      </c>
      <c r="T761" s="256">
        <v>0.57950000000000002</v>
      </c>
      <c r="U761" s="256">
        <v>0.51</v>
      </c>
      <c r="V761" s="256">
        <v>0.55100000000000005</v>
      </c>
      <c r="W761" s="256" t="s">
        <v>290</v>
      </c>
      <c r="X761" s="256">
        <v>0.55000000000000004</v>
      </c>
      <c r="Y761" s="233"/>
      <c r="Z761" s="234"/>
      <c r="AA761" s="234"/>
      <c r="AB761" s="234"/>
      <c r="AC761" s="234"/>
      <c r="AD761" s="234"/>
      <c r="AE761" s="234"/>
      <c r="AF761" s="234"/>
      <c r="AG761" s="234"/>
      <c r="AH761" s="234"/>
      <c r="AI761" s="234"/>
      <c r="AJ761" s="234"/>
      <c r="AK761" s="234"/>
      <c r="AL761" s="234"/>
      <c r="AM761" s="234"/>
      <c r="AN761" s="234"/>
      <c r="AO761" s="234"/>
      <c r="AP761" s="234"/>
      <c r="AQ761" s="234"/>
      <c r="AR761" s="234"/>
      <c r="AS761" s="234"/>
      <c r="AT761" s="234"/>
      <c r="AU761" s="234"/>
      <c r="AV761" s="234"/>
      <c r="AW761" s="234"/>
      <c r="AX761" s="234"/>
      <c r="AY761" s="234"/>
      <c r="AZ761" s="234"/>
      <c r="BA761" s="234"/>
      <c r="BB761" s="234"/>
      <c r="BC761" s="234"/>
      <c r="BD761" s="234"/>
      <c r="BE761" s="234"/>
      <c r="BF761" s="234"/>
      <c r="BG761" s="234"/>
      <c r="BH761" s="234"/>
      <c r="BI761" s="234"/>
      <c r="BJ761" s="234"/>
      <c r="BK761" s="234"/>
      <c r="BL761" s="234"/>
      <c r="BM761" s="63"/>
    </row>
    <row r="762" spans="1:65">
      <c r="A762" s="35"/>
      <c r="B762" s="20" t="s">
        <v>285</v>
      </c>
      <c r="C762" s="12"/>
      <c r="D762" s="257">
        <v>0.63313333333333333</v>
      </c>
      <c r="E762" s="257">
        <v>0.64666666666666661</v>
      </c>
      <c r="F762" s="257">
        <v>0.61916666666666664</v>
      </c>
      <c r="G762" s="257">
        <v>0.63583333333333336</v>
      </c>
      <c r="H762" s="257">
        <v>0.59333333333333327</v>
      </c>
      <c r="I762" s="257">
        <v>0.42506666666666665</v>
      </c>
      <c r="J762" s="257">
        <v>0.6366666666666666</v>
      </c>
      <c r="K762" s="257">
        <v>0.53949999999999998</v>
      </c>
      <c r="L762" s="257">
        <v>0.64500000000000002</v>
      </c>
      <c r="M762" s="257">
        <v>0.60166666666666668</v>
      </c>
      <c r="N762" s="257">
        <v>0.63166666666666671</v>
      </c>
      <c r="O762" s="257">
        <v>0.59499999999999997</v>
      </c>
      <c r="P762" s="257">
        <v>0.61166666666666669</v>
      </c>
      <c r="Q762" s="257">
        <v>0.6</v>
      </c>
      <c r="R762" s="257">
        <v>0.63</v>
      </c>
      <c r="S762" s="257">
        <v>0.60333333333333328</v>
      </c>
      <c r="T762" s="257">
        <v>0.60643333333333327</v>
      </c>
      <c r="U762" s="257">
        <v>0.52</v>
      </c>
      <c r="V762" s="257">
        <v>0.54800000000000004</v>
      </c>
      <c r="W762" s="257" t="s">
        <v>699</v>
      </c>
      <c r="X762" s="257">
        <v>0.55166666666666675</v>
      </c>
      <c r="Y762" s="233"/>
      <c r="Z762" s="234"/>
      <c r="AA762" s="234"/>
      <c r="AB762" s="234"/>
      <c r="AC762" s="234"/>
      <c r="AD762" s="234"/>
      <c r="AE762" s="234"/>
      <c r="AF762" s="234"/>
      <c r="AG762" s="234"/>
      <c r="AH762" s="234"/>
      <c r="AI762" s="234"/>
      <c r="AJ762" s="234"/>
      <c r="AK762" s="234"/>
      <c r="AL762" s="234"/>
      <c r="AM762" s="234"/>
      <c r="AN762" s="234"/>
      <c r="AO762" s="234"/>
      <c r="AP762" s="234"/>
      <c r="AQ762" s="234"/>
      <c r="AR762" s="234"/>
      <c r="AS762" s="234"/>
      <c r="AT762" s="234"/>
      <c r="AU762" s="234"/>
      <c r="AV762" s="234"/>
      <c r="AW762" s="234"/>
      <c r="AX762" s="234"/>
      <c r="AY762" s="234"/>
      <c r="AZ762" s="234"/>
      <c r="BA762" s="234"/>
      <c r="BB762" s="234"/>
      <c r="BC762" s="234"/>
      <c r="BD762" s="234"/>
      <c r="BE762" s="234"/>
      <c r="BF762" s="234"/>
      <c r="BG762" s="234"/>
      <c r="BH762" s="234"/>
      <c r="BI762" s="234"/>
      <c r="BJ762" s="234"/>
      <c r="BK762" s="234"/>
      <c r="BL762" s="234"/>
      <c r="BM762" s="63"/>
    </row>
    <row r="763" spans="1:65">
      <c r="A763" s="35"/>
      <c r="B763" s="3" t="s">
        <v>286</v>
      </c>
      <c r="C763" s="33"/>
      <c r="D763" s="27">
        <v>0.63239999999999996</v>
      </c>
      <c r="E763" s="27">
        <v>0.64549999999999996</v>
      </c>
      <c r="F763" s="27">
        <v>0.62250000000000005</v>
      </c>
      <c r="G763" s="27">
        <v>0.63500000000000001</v>
      </c>
      <c r="H763" s="27">
        <v>0.59</v>
      </c>
      <c r="I763" s="27">
        <v>0.42449999999999999</v>
      </c>
      <c r="J763" s="27">
        <v>0.63</v>
      </c>
      <c r="K763" s="27">
        <v>0.53950000000000009</v>
      </c>
      <c r="L763" s="27">
        <v>0.64500000000000002</v>
      </c>
      <c r="M763" s="27">
        <v>0.6</v>
      </c>
      <c r="N763" s="27">
        <v>0.625</v>
      </c>
      <c r="O763" s="27">
        <v>0.59</v>
      </c>
      <c r="P763" s="27">
        <v>0.61</v>
      </c>
      <c r="Q763" s="27">
        <v>0.6</v>
      </c>
      <c r="R763" s="27">
        <v>0.63</v>
      </c>
      <c r="S763" s="27">
        <v>0.60499999999999998</v>
      </c>
      <c r="T763" s="27">
        <v>0.60375000000000001</v>
      </c>
      <c r="U763" s="27">
        <v>0.52</v>
      </c>
      <c r="V763" s="27">
        <v>0.54700000000000004</v>
      </c>
      <c r="W763" s="27" t="s">
        <v>699</v>
      </c>
      <c r="X763" s="27">
        <v>0.55000000000000004</v>
      </c>
      <c r="Y763" s="233"/>
      <c r="Z763" s="234"/>
      <c r="AA763" s="234"/>
      <c r="AB763" s="234"/>
      <c r="AC763" s="234"/>
      <c r="AD763" s="234"/>
      <c r="AE763" s="234"/>
      <c r="AF763" s="234"/>
      <c r="AG763" s="234"/>
      <c r="AH763" s="234"/>
      <c r="AI763" s="234"/>
      <c r="AJ763" s="234"/>
      <c r="AK763" s="234"/>
      <c r="AL763" s="234"/>
      <c r="AM763" s="234"/>
      <c r="AN763" s="234"/>
      <c r="AO763" s="234"/>
      <c r="AP763" s="234"/>
      <c r="AQ763" s="234"/>
      <c r="AR763" s="234"/>
      <c r="AS763" s="234"/>
      <c r="AT763" s="234"/>
      <c r="AU763" s="234"/>
      <c r="AV763" s="234"/>
      <c r="AW763" s="234"/>
      <c r="AX763" s="234"/>
      <c r="AY763" s="234"/>
      <c r="AZ763" s="234"/>
      <c r="BA763" s="234"/>
      <c r="BB763" s="234"/>
      <c r="BC763" s="234"/>
      <c r="BD763" s="234"/>
      <c r="BE763" s="234"/>
      <c r="BF763" s="234"/>
      <c r="BG763" s="234"/>
      <c r="BH763" s="234"/>
      <c r="BI763" s="234"/>
      <c r="BJ763" s="234"/>
      <c r="BK763" s="234"/>
      <c r="BL763" s="234"/>
      <c r="BM763" s="63"/>
    </row>
    <row r="764" spans="1:65">
      <c r="A764" s="35"/>
      <c r="B764" s="3" t="s">
        <v>287</v>
      </c>
      <c r="C764" s="33"/>
      <c r="D764" s="27">
        <v>4.9065942023634717E-3</v>
      </c>
      <c r="E764" s="27">
        <v>6.2503333244449235E-3</v>
      </c>
      <c r="F764" s="27">
        <v>9.7039510853397671E-3</v>
      </c>
      <c r="G764" s="27">
        <v>3.7638632635454083E-3</v>
      </c>
      <c r="H764" s="27">
        <v>5.1639777949432268E-3</v>
      </c>
      <c r="I764" s="27">
        <v>5.5923757622916093E-3</v>
      </c>
      <c r="J764" s="27">
        <v>2.3380903889000264E-2</v>
      </c>
      <c r="K764" s="27">
        <v>4.7644516998286424E-3</v>
      </c>
      <c r="L764" s="27">
        <v>5.4772255750516656E-3</v>
      </c>
      <c r="M764" s="27">
        <v>7.5277265270908165E-3</v>
      </c>
      <c r="N764" s="27">
        <v>2.4013884872437191E-2</v>
      </c>
      <c r="O764" s="27">
        <v>8.3666002653407616E-3</v>
      </c>
      <c r="P764" s="27">
        <v>1.3291601358251269E-2</v>
      </c>
      <c r="Q764" s="27">
        <v>2.5298221281347021E-2</v>
      </c>
      <c r="R764" s="27">
        <v>8.9442719099991665E-3</v>
      </c>
      <c r="S764" s="27">
        <v>8.1649658092772665E-3</v>
      </c>
      <c r="T764" s="27">
        <v>2.2630215789220108E-2</v>
      </c>
      <c r="U764" s="27">
        <v>8.9442719099991665E-3</v>
      </c>
      <c r="V764" s="27">
        <v>6.9856996786291665E-3</v>
      </c>
      <c r="W764" s="27" t="s">
        <v>699</v>
      </c>
      <c r="X764" s="27">
        <v>7.5277265270908165E-3</v>
      </c>
      <c r="Y764" s="233"/>
      <c r="Z764" s="234"/>
      <c r="AA764" s="234"/>
      <c r="AB764" s="234"/>
      <c r="AC764" s="234"/>
      <c r="AD764" s="234"/>
      <c r="AE764" s="234"/>
      <c r="AF764" s="234"/>
      <c r="AG764" s="234"/>
      <c r="AH764" s="234"/>
      <c r="AI764" s="234"/>
      <c r="AJ764" s="234"/>
      <c r="AK764" s="234"/>
      <c r="AL764" s="234"/>
      <c r="AM764" s="234"/>
      <c r="AN764" s="234"/>
      <c r="AO764" s="234"/>
      <c r="AP764" s="234"/>
      <c r="AQ764" s="234"/>
      <c r="AR764" s="234"/>
      <c r="AS764" s="234"/>
      <c r="AT764" s="234"/>
      <c r="AU764" s="234"/>
      <c r="AV764" s="234"/>
      <c r="AW764" s="234"/>
      <c r="AX764" s="234"/>
      <c r="AY764" s="234"/>
      <c r="AZ764" s="234"/>
      <c r="BA764" s="234"/>
      <c r="BB764" s="234"/>
      <c r="BC764" s="234"/>
      <c r="BD764" s="234"/>
      <c r="BE764" s="234"/>
      <c r="BF764" s="234"/>
      <c r="BG764" s="234"/>
      <c r="BH764" s="234"/>
      <c r="BI764" s="234"/>
      <c r="BJ764" s="234"/>
      <c r="BK764" s="234"/>
      <c r="BL764" s="234"/>
      <c r="BM764" s="63"/>
    </row>
    <row r="765" spans="1:65">
      <c r="A765" s="35"/>
      <c r="B765" s="3" t="s">
        <v>86</v>
      </c>
      <c r="C765" s="33"/>
      <c r="D765" s="13">
        <v>7.7497012778195299E-3</v>
      </c>
      <c r="E765" s="13">
        <v>9.6654639037808097E-3</v>
      </c>
      <c r="F765" s="13">
        <v>1.5672599330293028E-2</v>
      </c>
      <c r="G765" s="13">
        <v>5.9195752506611922E-3</v>
      </c>
      <c r="H765" s="13">
        <v>8.7033333622638671E-3</v>
      </c>
      <c r="I765" s="13">
        <v>1.3156467445792682E-2</v>
      </c>
      <c r="J765" s="13">
        <v>3.6723932809948061E-2</v>
      </c>
      <c r="K765" s="13">
        <v>8.8312357735470665E-3</v>
      </c>
      <c r="L765" s="13">
        <v>8.4918225969793266E-3</v>
      </c>
      <c r="M765" s="13">
        <v>1.2511456831729889E-2</v>
      </c>
      <c r="N765" s="13">
        <v>3.8016704283541723E-2</v>
      </c>
      <c r="O765" s="13">
        <v>1.4061513050992878E-2</v>
      </c>
      <c r="P765" s="13">
        <v>2.1730138460356298E-2</v>
      </c>
      <c r="Q765" s="13">
        <v>4.2163702135578372E-2</v>
      </c>
      <c r="R765" s="13">
        <v>1.4197256999998676E-2</v>
      </c>
      <c r="S765" s="13">
        <v>1.3533092501564531E-2</v>
      </c>
      <c r="T765" s="13">
        <v>3.7316906154927901E-2</v>
      </c>
      <c r="U765" s="13">
        <v>1.7200522903844551E-2</v>
      </c>
      <c r="V765" s="13">
        <v>1.2747627150783149E-2</v>
      </c>
      <c r="W765" s="13" t="s">
        <v>699</v>
      </c>
      <c r="X765" s="13">
        <v>1.3645425728865526E-2</v>
      </c>
      <c r="Y765" s="166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62"/>
    </row>
    <row r="766" spans="1:65">
      <c r="A766" s="35"/>
      <c r="B766" s="3" t="s">
        <v>288</v>
      </c>
      <c r="C766" s="33"/>
      <c r="D766" s="13">
        <v>5.149219202524824E-2</v>
      </c>
      <c r="E766" s="13">
        <v>7.3968017547110465E-2</v>
      </c>
      <c r="F766" s="13">
        <v>2.8296697213277211E-2</v>
      </c>
      <c r="G766" s="13">
        <v>5.5976285294388362E-2</v>
      </c>
      <c r="H766" s="13">
        <v>-1.4606664312445061E-2</v>
      </c>
      <c r="I766" s="13">
        <v>-0.29405978557934265</v>
      </c>
      <c r="J766" s="13">
        <v>5.7360264698443686E-2</v>
      </c>
      <c r="K766" s="13">
        <v>-0.10401173381443385</v>
      </c>
      <c r="L766" s="13">
        <v>7.1200058738999372E-2</v>
      </c>
      <c r="M766" s="13">
        <v>-7.6687027188937495E-4</v>
      </c>
      <c r="N766" s="13">
        <v>4.9056388274110629E-2</v>
      </c>
      <c r="O766" s="13">
        <v>-1.1838705504333857E-2</v>
      </c>
      <c r="P766" s="13">
        <v>1.5840882576777293E-2</v>
      </c>
      <c r="Q766" s="13">
        <v>-3.5348290800005788E-3</v>
      </c>
      <c r="R766" s="13">
        <v>4.6288429465999537E-2</v>
      </c>
      <c r="S766" s="13">
        <v>2.0010885362216069E-3</v>
      </c>
      <c r="T766" s="13">
        <v>7.1494919193082485E-3</v>
      </c>
      <c r="U766" s="13">
        <v>-0.13639685186933381</v>
      </c>
      <c r="V766" s="13">
        <v>-8.9895143893067075E-2</v>
      </c>
      <c r="W766" s="13" t="s">
        <v>699</v>
      </c>
      <c r="X766" s="13">
        <v>-8.3805634515222605E-2</v>
      </c>
      <c r="Y766" s="166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62"/>
    </row>
    <row r="767" spans="1:65">
      <c r="A767" s="35"/>
      <c r="B767" s="53" t="s">
        <v>289</v>
      </c>
      <c r="C767" s="54"/>
      <c r="D767" s="52">
        <v>0.69</v>
      </c>
      <c r="E767" s="52">
        <v>1.02</v>
      </c>
      <c r="F767" s="52">
        <v>0.35</v>
      </c>
      <c r="G767" s="52">
        <v>0.76</v>
      </c>
      <c r="H767" s="52">
        <v>0.28000000000000003</v>
      </c>
      <c r="I767" s="52">
        <v>4.41</v>
      </c>
      <c r="J767" s="52">
        <v>0.78</v>
      </c>
      <c r="K767" s="52">
        <v>1.6</v>
      </c>
      <c r="L767" s="52">
        <v>0.98</v>
      </c>
      <c r="M767" s="52">
        <v>0.08</v>
      </c>
      <c r="N767" s="52">
        <v>0.66</v>
      </c>
      <c r="O767" s="52">
        <v>0.24</v>
      </c>
      <c r="P767" s="52">
        <v>0.17</v>
      </c>
      <c r="Q767" s="52">
        <v>0.12</v>
      </c>
      <c r="R767" s="52">
        <v>0.62</v>
      </c>
      <c r="S767" s="52">
        <v>0.04</v>
      </c>
      <c r="T767" s="52">
        <v>0.04</v>
      </c>
      <c r="U767" s="52">
        <v>2.08</v>
      </c>
      <c r="V767" s="52">
        <v>1.39</v>
      </c>
      <c r="W767" s="52" t="s">
        <v>290</v>
      </c>
      <c r="X767" s="52">
        <v>1.3</v>
      </c>
      <c r="Y767" s="166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2"/>
    </row>
    <row r="768" spans="1:65">
      <c r="B768" s="36"/>
      <c r="C768" s="20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BM768" s="62"/>
    </row>
    <row r="769" spans="1:65" ht="15">
      <c r="B769" s="37" t="s">
        <v>679</v>
      </c>
      <c r="BM769" s="32" t="s">
        <v>66</v>
      </c>
    </row>
    <row r="770" spans="1:65" ht="15">
      <c r="A770" s="28" t="s">
        <v>6</v>
      </c>
      <c r="B770" s="18" t="s">
        <v>115</v>
      </c>
      <c r="C770" s="15" t="s">
        <v>116</v>
      </c>
      <c r="D770" s="16" t="s">
        <v>243</v>
      </c>
      <c r="E770" s="17" t="s">
        <v>243</v>
      </c>
      <c r="F770" s="17" t="s">
        <v>243</v>
      </c>
      <c r="G770" s="17" t="s">
        <v>243</v>
      </c>
      <c r="H770" s="17" t="s">
        <v>243</v>
      </c>
      <c r="I770" s="17" t="s">
        <v>243</v>
      </c>
      <c r="J770" s="17" t="s">
        <v>243</v>
      </c>
      <c r="K770" s="17" t="s">
        <v>243</v>
      </c>
      <c r="L770" s="17" t="s">
        <v>243</v>
      </c>
      <c r="M770" s="17" t="s">
        <v>243</v>
      </c>
      <c r="N770" s="17" t="s">
        <v>243</v>
      </c>
      <c r="O770" s="17" t="s">
        <v>243</v>
      </c>
      <c r="P770" s="17" t="s">
        <v>243</v>
      </c>
      <c r="Q770" s="17" t="s">
        <v>243</v>
      </c>
      <c r="R770" s="17" t="s">
        <v>243</v>
      </c>
      <c r="S770" s="17" t="s">
        <v>243</v>
      </c>
      <c r="T770" s="17" t="s">
        <v>243</v>
      </c>
      <c r="U770" s="17" t="s">
        <v>243</v>
      </c>
      <c r="V770" s="17" t="s">
        <v>243</v>
      </c>
      <c r="W770" s="17" t="s">
        <v>243</v>
      </c>
      <c r="X770" s="17" t="s">
        <v>243</v>
      </c>
      <c r="Y770" s="17" t="s">
        <v>243</v>
      </c>
      <c r="Z770" s="17" t="s">
        <v>243</v>
      </c>
      <c r="AA770" s="17" t="s">
        <v>243</v>
      </c>
      <c r="AB770" s="166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2">
        <v>1</v>
      </c>
    </row>
    <row r="771" spans="1:65">
      <c r="A771" s="35"/>
      <c r="B771" s="19" t="s">
        <v>244</v>
      </c>
      <c r="C771" s="8" t="s">
        <v>244</v>
      </c>
      <c r="D771" s="164" t="s">
        <v>246</v>
      </c>
      <c r="E771" s="165" t="s">
        <v>248</v>
      </c>
      <c r="F771" s="165" t="s">
        <v>249</v>
      </c>
      <c r="G771" s="165" t="s">
        <v>251</v>
      </c>
      <c r="H771" s="165" t="s">
        <v>254</v>
      </c>
      <c r="I771" s="165" t="s">
        <v>256</v>
      </c>
      <c r="J771" s="165" t="s">
        <v>258</v>
      </c>
      <c r="K771" s="165" t="s">
        <v>260</v>
      </c>
      <c r="L771" s="165" t="s">
        <v>307</v>
      </c>
      <c r="M771" s="165" t="s">
        <v>261</v>
      </c>
      <c r="N771" s="165" t="s">
        <v>263</v>
      </c>
      <c r="O771" s="165" t="s">
        <v>265</v>
      </c>
      <c r="P771" s="165" t="s">
        <v>266</v>
      </c>
      <c r="Q771" s="165" t="s">
        <v>267</v>
      </c>
      <c r="R771" s="165" t="s">
        <v>268</v>
      </c>
      <c r="S771" s="165" t="s">
        <v>269</v>
      </c>
      <c r="T771" s="165" t="s">
        <v>270</v>
      </c>
      <c r="U771" s="165" t="s">
        <v>271</v>
      </c>
      <c r="V771" s="165" t="s">
        <v>272</v>
      </c>
      <c r="W771" s="165" t="s">
        <v>273</v>
      </c>
      <c r="X771" s="165" t="s">
        <v>274</v>
      </c>
      <c r="Y771" s="165" t="s">
        <v>275</v>
      </c>
      <c r="Z771" s="165" t="s">
        <v>276</v>
      </c>
      <c r="AA771" s="165" t="s">
        <v>277</v>
      </c>
      <c r="AB771" s="166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2" t="s">
        <v>3</v>
      </c>
    </row>
    <row r="772" spans="1:65">
      <c r="A772" s="35"/>
      <c r="B772" s="19"/>
      <c r="C772" s="8"/>
      <c r="D772" s="9" t="s">
        <v>337</v>
      </c>
      <c r="E772" s="10" t="s">
        <v>118</v>
      </c>
      <c r="F772" s="10" t="s">
        <v>337</v>
      </c>
      <c r="G772" s="10" t="s">
        <v>118</v>
      </c>
      <c r="H772" s="10" t="s">
        <v>337</v>
      </c>
      <c r="I772" s="10" t="s">
        <v>337</v>
      </c>
      <c r="J772" s="10" t="s">
        <v>337</v>
      </c>
      <c r="K772" s="10" t="s">
        <v>337</v>
      </c>
      <c r="L772" s="10" t="s">
        <v>338</v>
      </c>
      <c r="M772" s="10" t="s">
        <v>337</v>
      </c>
      <c r="N772" s="10" t="s">
        <v>337</v>
      </c>
      <c r="O772" s="10" t="s">
        <v>337</v>
      </c>
      <c r="P772" s="10" t="s">
        <v>337</v>
      </c>
      <c r="Q772" s="10" t="s">
        <v>337</v>
      </c>
      <c r="R772" s="10" t="s">
        <v>337</v>
      </c>
      <c r="S772" s="10" t="s">
        <v>337</v>
      </c>
      <c r="T772" s="10" t="s">
        <v>338</v>
      </c>
      <c r="U772" s="10" t="s">
        <v>338</v>
      </c>
      <c r="V772" s="10" t="s">
        <v>338</v>
      </c>
      <c r="W772" s="10" t="s">
        <v>337</v>
      </c>
      <c r="X772" s="10" t="s">
        <v>338</v>
      </c>
      <c r="Y772" s="10" t="s">
        <v>337</v>
      </c>
      <c r="Z772" s="10" t="s">
        <v>338</v>
      </c>
      <c r="AA772" s="10" t="s">
        <v>338</v>
      </c>
      <c r="AB772" s="166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2">
        <v>1</v>
      </c>
    </row>
    <row r="773" spans="1:65">
      <c r="A773" s="35"/>
      <c r="B773" s="19"/>
      <c r="C773" s="8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166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2">
        <v>2</v>
      </c>
    </row>
    <row r="774" spans="1:65">
      <c r="A774" s="35"/>
      <c r="B774" s="18">
        <v>1</v>
      </c>
      <c r="C774" s="14">
        <v>1</v>
      </c>
      <c r="D774" s="235">
        <v>19.11</v>
      </c>
      <c r="E774" s="235">
        <v>19.2</v>
      </c>
      <c r="F774" s="260">
        <v>18.2</v>
      </c>
      <c r="G774" s="258">
        <v>14</v>
      </c>
      <c r="H774" s="260">
        <v>18.911100000000001</v>
      </c>
      <c r="I774" s="235">
        <v>17.3</v>
      </c>
      <c r="J774" s="260">
        <v>19.760000000000002</v>
      </c>
      <c r="K774" s="235">
        <v>20.6</v>
      </c>
      <c r="L774" s="235">
        <v>20.17878241693294</v>
      </c>
      <c r="M774" s="235">
        <v>18.495660000000001</v>
      </c>
      <c r="N774" s="235">
        <v>16.7</v>
      </c>
      <c r="O774" s="235">
        <v>18.850000000000001</v>
      </c>
      <c r="P774" s="235">
        <v>17.350000000000001</v>
      </c>
      <c r="Q774" s="235">
        <v>18.7</v>
      </c>
      <c r="R774" s="235">
        <v>18.52</v>
      </c>
      <c r="S774" s="235">
        <v>17.489999999999998</v>
      </c>
      <c r="T774" s="235">
        <v>18.2</v>
      </c>
      <c r="U774" s="258">
        <v>7.7000000000000011</v>
      </c>
      <c r="V774" s="235">
        <v>16.399999999999999</v>
      </c>
      <c r="W774" s="235">
        <v>18.510000000000002</v>
      </c>
      <c r="X774" s="258" t="s">
        <v>108</v>
      </c>
      <c r="Y774" s="235">
        <v>16.399999999999999</v>
      </c>
      <c r="Z774" s="280">
        <v>0.85</v>
      </c>
      <c r="AA774" s="258">
        <v>21.2</v>
      </c>
      <c r="AB774" s="236"/>
      <c r="AC774" s="237"/>
      <c r="AD774" s="237"/>
      <c r="AE774" s="237"/>
      <c r="AF774" s="237"/>
      <c r="AG774" s="237"/>
      <c r="AH774" s="237"/>
      <c r="AI774" s="237"/>
      <c r="AJ774" s="237"/>
      <c r="AK774" s="237"/>
      <c r="AL774" s="237"/>
      <c r="AM774" s="237"/>
      <c r="AN774" s="237"/>
      <c r="AO774" s="237"/>
      <c r="AP774" s="237"/>
      <c r="AQ774" s="237"/>
      <c r="AR774" s="237"/>
      <c r="AS774" s="237"/>
      <c r="AT774" s="237"/>
      <c r="AU774" s="237"/>
      <c r="AV774" s="237"/>
      <c r="AW774" s="237"/>
      <c r="AX774" s="237"/>
      <c r="AY774" s="237"/>
      <c r="AZ774" s="237"/>
      <c r="BA774" s="237"/>
      <c r="BB774" s="237"/>
      <c r="BC774" s="237"/>
      <c r="BD774" s="237"/>
      <c r="BE774" s="237"/>
      <c r="BF774" s="237"/>
      <c r="BG774" s="237"/>
      <c r="BH774" s="237"/>
      <c r="BI774" s="237"/>
      <c r="BJ774" s="237"/>
      <c r="BK774" s="237"/>
      <c r="BL774" s="237"/>
      <c r="BM774" s="238">
        <v>1</v>
      </c>
    </row>
    <row r="775" spans="1:65">
      <c r="A775" s="35"/>
      <c r="B775" s="19">
        <v>1</v>
      </c>
      <c r="C775" s="8">
        <v>2</v>
      </c>
      <c r="D775" s="239">
        <v>18.989999999999998</v>
      </c>
      <c r="E775" s="239">
        <v>18.8</v>
      </c>
      <c r="F775" s="261">
        <v>18.2</v>
      </c>
      <c r="G775" s="259">
        <v>14</v>
      </c>
      <c r="H775" s="261">
        <v>19.148800000000001</v>
      </c>
      <c r="I775" s="239">
        <v>17.899999999999999</v>
      </c>
      <c r="J775" s="261">
        <v>19.829999999999998</v>
      </c>
      <c r="K775" s="239">
        <v>20.100000000000001</v>
      </c>
      <c r="L775" s="239">
        <v>19.615922216922517</v>
      </c>
      <c r="M775" s="239">
        <v>18.252839999999999</v>
      </c>
      <c r="N775" s="239">
        <v>15.9</v>
      </c>
      <c r="O775" s="239">
        <v>18.8</v>
      </c>
      <c r="P775" s="239">
        <v>18.399999999999999</v>
      </c>
      <c r="Q775" s="239">
        <v>18.600000000000001</v>
      </c>
      <c r="R775" s="239">
        <v>18.809999999999999</v>
      </c>
      <c r="S775" s="239">
        <v>18.149999999999999</v>
      </c>
      <c r="T775" s="239">
        <v>18.739999999999998</v>
      </c>
      <c r="U775" s="259">
        <v>9.4</v>
      </c>
      <c r="V775" s="239">
        <v>15.6</v>
      </c>
      <c r="W775" s="239">
        <v>18.22</v>
      </c>
      <c r="X775" s="259" t="s">
        <v>108</v>
      </c>
      <c r="Y775" s="239">
        <v>16.899999999999999</v>
      </c>
      <c r="Z775" s="239">
        <v>18.75</v>
      </c>
      <c r="AA775" s="259">
        <v>21</v>
      </c>
      <c r="AB775" s="236"/>
      <c r="AC775" s="237"/>
      <c r="AD775" s="237"/>
      <c r="AE775" s="237"/>
      <c r="AF775" s="237"/>
      <c r="AG775" s="237"/>
      <c r="AH775" s="237"/>
      <c r="AI775" s="237"/>
      <c r="AJ775" s="237"/>
      <c r="AK775" s="237"/>
      <c r="AL775" s="237"/>
      <c r="AM775" s="237"/>
      <c r="AN775" s="237"/>
      <c r="AO775" s="237"/>
      <c r="AP775" s="237"/>
      <c r="AQ775" s="237"/>
      <c r="AR775" s="237"/>
      <c r="AS775" s="237"/>
      <c r="AT775" s="237"/>
      <c r="AU775" s="237"/>
      <c r="AV775" s="237"/>
      <c r="AW775" s="237"/>
      <c r="AX775" s="237"/>
      <c r="AY775" s="237"/>
      <c r="AZ775" s="237"/>
      <c r="BA775" s="237"/>
      <c r="BB775" s="237"/>
      <c r="BC775" s="237"/>
      <c r="BD775" s="237"/>
      <c r="BE775" s="237"/>
      <c r="BF775" s="237"/>
      <c r="BG775" s="237"/>
      <c r="BH775" s="237"/>
      <c r="BI775" s="237"/>
      <c r="BJ775" s="237"/>
      <c r="BK775" s="237"/>
      <c r="BL775" s="237"/>
      <c r="BM775" s="238">
        <v>32</v>
      </c>
    </row>
    <row r="776" spans="1:65">
      <c r="A776" s="35"/>
      <c r="B776" s="19">
        <v>1</v>
      </c>
      <c r="C776" s="8">
        <v>3</v>
      </c>
      <c r="D776" s="239">
        <v>19.03</v>
      </c>
      <c r="E776" s="239">
        <v>18.5</v>
      </c>
      <c r="F776" s="261">
        <v>18.600000000000001</v>
      </c>
      <c r="G776" s="259">
        <v>14</v>
      </c>
      <c r="H776" s="261">
        <v>19.473600000000001</v>
      </c>
      <c r="I776" s="239">
        <v>17.8</v>
      </c>
      <c r="J776" s="261">
        <v>19.14</v>
      </c>
      <c r="K776" s="261">
        <v>20.2</v>
      </c>
      <c r="L776" s="242">
        <v>19.881208270000194</v>
      </c>
      <c r="M776" s="242">
        <v>18.8279</v>
      </c>
      <c r="N776" s="242">
        <v>16.05</v>
      </c>
      <c r="O776" s="242">
        <v>18.899999999999999</v>
      </c>
      <c r="P776" s="242">
        <v>17.600000000000001</v>
      </c>
      <c r="Q776" s="242">
        <v>18.600000000000001</v>
      </c>
      <c r="R776" s="242">
        <v>18.37</v>
      </c>
      <c r="S776" s="242">
        <v>18.91</v>
      </c>
      <c r="T776" s="242">
        <v>18.760000000000002</v>
      </c>
      <c r="U776" s="268">
        <v>9.6</v>
      </c>
      <c r="V776" s="242">
        <v>17.3</v>
      </c>
      <c r="W776" s="242">
        <v>18.12</v>
      </c>
      <c r="X776" s="268" t="s">
        <v>108</v>
      </c>
      <c r="Y776" s="242">
        <v>16.2</v>
      </c>
      <c r="Z776" s="242">
        <v>20.29</v>
      </c>
      <c r="AA776" s="268">
        <v>21.1</v>
      </c>
      <c r="AB776" s="236"/>
      <c r="AC776" s="237"/>
      <c r="AD776" s="237"/>
      <c r="AE776" s="237"/>
      <c r="AF776" s="237"/>
      <c r="AG776" s="237"/>
      <c r="AH776" s="237"/>
      <c r="AI776" s="237"/>
      <c r="AJ776" s="237"/>
      <c r="AK776" s="237"/>
      <c r="AL776" s="237"/>
      <c r="AM776" s="237"/>
      <c r="AN776" s="237"/>
      <c r="AO776" s="237"/>
      <c r="AP776" s="237"/>
      <c r="AQ776" s="237"/>
      <c r="AR776" s="237"/>
      <c r="AS776" s="237"/>
      <c r="AT776" s="237"/>
      <c r="AU776" s="237"/>
      <c r="AV776" s="237"/>
      <c r="AW776" s="237"/>
      <c r="AX776" s="237"/>
      <c r="AY776" s="237"/>
      <c r="AZ776" s="237"/>
      <c r="BA776" s="237"/>
      <c r="BB776" s="237"/>
      <c r="BC776" s="237"/>
      <c r="BD776" s="237"/>
      <c r="BE776" s="237"/>
      <c r="BF776" s="237"/>
      <c r="BG776" s="237"/>
      <c r="BH776" s="237"/>
      <c r="BI776" s="237"/>
      <c r="BJ776" s="237"/>
      <c r="BK776" s="237"/>
      <c r="BL776" s="237"/>
      <c r="BM776" s="238">
        <v>16</v>
      </c>
    </row>
    <row r="777" spans="1:65">
      <c r="A777" s="35"/>
      <c r="B777" s="19">
        <v>1</v>
      </c>
      <c r="C777" s="8">
        <v>4</v>
      </c>
      <c r="D777" s="239">
        <v>18.93</v>
      </c>
      <c r="E777" s="239">
        <v>18.399999999999999</v>
      </c>
      <c r="F777" s="261">
        <v>18.2</v>
      </c>
      <c r="G777" s="259">
        <v>14</v>
      </c>
      <c r="H777" s="261">
        <v>19.351299999999998</v>
      </c>
      <c r="I777" s="239">
        <v>17.8</v>
      </c>
      <c r="J777" s="261">
        <v>17.89</v>
      </c>
      <c r="K777" s="261">
        <v>19.899999999999999</v>
      </c>
      <c r="L777" s="242">
        <v>19.188675472850008</v>
      </c>
      <c r="M777" s="242">
        <v>18.24418</v>
      </c>
      <c r="N777" s="242">
        <v>16.7</v>
      </c>
      <c r="O777" s="242">
        <v>18.350000000000001</v>
      </c>
      <c r="P777" s="242">
        <v>17.149999999999999</v>
      </c>
      <c r="Q777" s="242">
        <v>18.600000000000001</v>
      </c>
      <c r="R777" s="281">
        <v>19.37</v>
      </c>
      <c r="S777" s="242">
        <v>17.829999999999998</v>
      </c>
      <c r="T777" s="242">
        <v>18.899999999999999</v>
      </c>
      <c r="U777" s="268">
        <v>10.199999999999999</v>
      </c>
      <c r="V777" s="242">
        <v>15.299999999999999</v>
      </c>
      <c r="W777" s="242">
        <v>18.510000000000002</v>
      </c>
      <c r="X777" s="268" t="s">
        <v>108</v>
      </c>
      <c r="Y777" s="242">
        <v>16</v>
      </c>
      <c r="Z777" s="242">
        <v>18.34</v>
      </c>
      <c r="AA777" s="268">
        <v>20.9</v>
      </c>
      <c r="AB777" s="236"/>
      <c r="AC777" s="237"/>
      <c r="AD777" s="237"/>
      <c r="AE777" s="237"/>
      <c r="AF777" s="237"/>
      <c r="AG777" s="237"/>
      <c r="AH777" s="237"/>
      <c r="AI777" s="237"/>
      <c r="AJ777" s="237"/>
      <c r="AK777" s="237"/>
      <c r="AL777" s="237"/>
      <c r="AM777" s="237"/>
      <c r="AN777" s="237"/>
      <c r="AO777" s="237"/>
      <c r="AP777" s="237"/>
      <c r="AQ777" s="237"/>
      <c r="AR777" s="237"/>
      <c r="AS777" s="237"/>
      <c r="AT777" s="237"/>
      <c r="AU777" s="237"/>
      <c r="AV777" s="237"/>
      <c r="AW777" s="237"/>
      <c r="AX777" s="237"/>
      <c r="AY777" s="237"/>
      <c r="AZ777" s="237"/>
      <c r="BA777" s="237"/>
      <c r="BB777" s="237"/>
      <c r="BC777" s="237"/>
      <c r="BD777" s="237"/>
      <c r="BE777" s="237"/>
      <c r="BF777" s="237"/>
      <c r="BG777" s="237"/>
      <c r="BH777" s="237"/>
      <c r="BI777" s="237"/>
      <c r="BJ777" s="237"/>
      <c r="BK777" s="237"/>
      <c r="BL777" s="237"/>
      <c r="BM777" s="238">
        <v>18.338251952720984</v>
      </c>
    </row>
    <row r="778" spans="1:65">
      <c r="A778" s="35"/>
      <c r="B778" s="19">
        <v>1</v>
      </c>
      <c r="C778" s="8">
        <v>5</v>
      </c>
      <c r="D778" s="239">
        <v>19.23</v>
      </c>
      <c r="E778" s="239">
        <v>18.600000000000001</v>
      </c>
      <c r="F778" s="239">
        <v>18</v>
      </c>
      <c r="G778" s="259">
        <v>14</v>
      </c>
      <c r="H778" s="239">
        <v>19.2027</v>
      </c>
      <c r="I778" s="239">
        <v>17.7</v>
      </c>
      <c r="J778" s="239">
        <v>18.84</v>
      </c>
      <c r="K778" s="239">
        <v>20.8</v>
      </c>
      <c r="L778" s="239">
        <v>19.526306713219228</v>
      </c>
      <c r="M778" s="239">
        <v>18.325800000000001</v>
      </c>
      <c r="N778" s="239">
        <v>16.649999999999999</v>
      </c>
      <c r="O778" s="239">
        <v>18.55</v>
      </c>
      <c r="P778" s="239">
        <v>18.5</v>
      </c>
      <c r="Q778" s="239">
        <v>18.05</v>
      </c>
      <c r="R778" s="239">
        <v>18.559999999999999</v>
      </c>
      <c r="S778" s="239">
        <v>17.61</v>
      </c>
      <c r="T778" s="239">
        <v>17.920000000000002</v>
      </c>
      <c r="U778" s="259">
        <v>11.1</v>
      </c>
      <c r="V778" s="239">
        <v>16.7</v>
      </c>
      <c r="W778" s="239">
        <v>18.510000000000002</v>
      </c>
      <c r="X778" s="259" t="s">
        <v>108</v>
      </c>
      <c r="Y778" s="239">
        <v>16.600000000000001</v>
      </c>
      <c r="Z778" s="239">
        <v>19.29</v>
      </c>
      <c r="AA778" s="259">
        <v>20.8</v>
      </c>
      <c r="AB778" s="236"/>
      <c r="AC778" s="237"/>
      <c r="AD778" s="237"/>
      <c r="AE778" s="237"/>
      <c r="AF778" s="237"/>
      <c r="AG778" s="237"/>
      <c r="AH778" s="237"/>
      <c r="AI778" s="237"/>
      <c r="AJ778" s="237"/>
      <c r="AK778" s="237"/>
      <c r="AL778" s="237"/>
      <c r="AM778" s="237"/>
      <c r="AN778" s="237"/>
      <c r="AO778" s="237"/>
      <c r="AP778" s="237"/>
      <c r="AQ778" s="237"/>
      <c r="AR778" s="237"/>
      <c r="AS778" s="237"/>
      <c r="AT778" s="237"/>
      <c r="AU778" s="237"/>
      <c r="AV778" s="237"/>
      <c r="AW778" s="237"/>
      <c r="AX778" s="237"/>
      <c r="AY778" s="237"/>
      <c r="AZ778" s="237"/>
      <c r="BA778" s="237"/>
      <c r="BB778" s="237"/>
      <c r="BC778" s="237"/>
      <c r="BD778" s="237"/>
      <c r="BE778" s="237"/>
      <c r="BF778" s="237"/>
      <c r="BG778" s="237"/>
      <c r="BH778" s="237"/>
      <c r="BI778" s="237"/>
      <c r="BJ778" s="237"/>
      <c r="BK778" s="237"/>
      <c r="BL778" s="237"/>
      <c r="BM778" s="238">
        <v>77</v>
      </c>
    </row>
    <row r="779" spans="1:65">
      <c r="A779" s="35"/>
      <c r="B779" s="19">
        <v>1</v>
      </c>
      <c r="C779" s="8">
        <v>6</v>
      </c>
      <c r="D779" s="239">
        <v>18.95</v>
      </c>
      <c r="E779" s="239">
        <v>19.2</v>
      </c>
      <c r="F779" s="239">
        <v>18.2</v>
      </c>
      <c r="G779" s="259">
        <v>14</v>
      </c>
      <c r="H779" s="239">
        <v>18.907599999999999</v>
      </c>
      <c r="I779" s="239">
        <v>18.100000000000001</v>
      </c>
      <c r="J779" s="239">
        <v>18.13</v>
      </c>
      <c r="K779" s="239">
        <v>19.8</v>
      </c>
      <c r="L779" s="239">
        <v>18.514349236593286</v>
      </c>
      <c r="M779" s="239">
        <v>18.441510000000001</v>
      </c>
      <c r="N779" s="239">
        <v>17.2</v>
      </c>
      <c r="O779" s="239">
        <v>18.45</v>
      </c>
      <c r="P779" s="239">
        <v>17.399999999999999</v>
      </c>
      <c r="Q779" s="239">
        <v>18.649999999999999</v>
      </c>
      <c r="R779" s="239">
        <v>18.64</v>
      </c>
      <c r="S779" s="239">
        <v>18.739999999999998</v>
      </c>
      <c r="T779" s="239">
        <v>17.95</v>
      </c>
      <c r="U779" s="259">
        <v>11.3</v>
      </c>
      <c r="V779" s="239">
        <v>15.9</v>
      </c>
      <c r="W779" s="253">
        <v>20.2</v>
      </c>
      <c r="X779" s="259" t="s">
        <v>108</v>
      </c>
      <c r="Y779" s="239">
        <v>16.3</v>
      </c>
      <c r="Z779" s="239">
        <v>19.12</v>
      </c>
      <c r="AA779" s="259">
        <v>20.8</v>
      </c>
      <c r="AB779" s="236"/>
      <c r="AC779" s="237"/>
      <c r="AD779" s="237"/>
      <c r="AE779" s="237"/>
      <c r="AF779" s="237"/>
      <c r="AG779" s="237"/>
      <c r="AH779" s="237"/>
      <c r="AI779" s="237"/>
      <c r="AJ779" s="237"/>
      <c r="AK779" s="237"/>
      <c r="AL779" s="237"/>
      <c r="AM779" s="237"/>
      <c r="AN779" s="237"/>
      <c r="AO779" s="237"/>
      <c r="AP779" s="237"/>
      <c r="AQ779" s="237"/>
      <c r="AR779" s="237"/>
      <c r="AS779" s="237"/>
      <c r="AT779" s="237"/>
      <c r="AU779" s="237"/>
      <c r="AV779" s="237"/>
      <c r="AW779" s="237"/>
      <c r="AX779" s="237"/>
      <c r="AY779" s="237"/>
      <c r="AZ779" s="237"/>
      <c r="BA779" s="237"/>
      <c r="BB779" s="237"/>
      <c r="BC779" s="237"/>
      <c r="BD779" s="237"/>
      <c r="BE779" s="237"/>
      <c r="BF779" s="237"/>
      <c r="BG779" s="237"/>
      <c r="BH779" s="237"/>
      <c r="BI779" s="237"/>
      <c r="BJ779" s="237"/>
      <c r="BK779" s="237"/>
      <c r="BL779" s="237"/>
      <c r="BM779" s="240"/>
    </row>
    <row r="780" spans="1:65">
      <c r="A780" s="35"/>
      <c r="B780" s="20" t="s">
        <v>285</v>
      </c>
      <c r="C780" s="12"/>
      <c r="D780" s="241">
        <v>19.040000000000003</v>
      </c>
      <c r="E780" s="241">
        <v>18.783333333333335</v>
      </c>
      <c r="F780" s="241">
        <v>18.233333333333334</v>
      </c>
      <c r="G780" s="241">
        <v>14</v>
      </c>
      <c r="H780" s="241">
        <v>19.165850000000002</v>
      </c>
      <c r="I780" s="241">
        <v>17.766666666666666</v>
      </c>
      <c r="J780" s="241">
        <v>18.931666666666668</v>
      </c>
      <c r="K780" s="241">
        <v>20.233333333333334</v>
      </c>
      <c r="L780" s="241">
        <v>19.484207387753028</v>
      </c>
      <c r="M780" s="241">
        <v>18.431315000000001</v>
      </c>
      <c r="N780" s="241">
        <v>16.533333333333335</v>
      </c>
      <c r="O780" s="241">
        <v>18.650000000000002</v>
      </c>
      <c r="P780" s="241">
        <v>17.733333333333334</v>
      </c>
      <c r="Q780" s="241">
        <v>18.533333333333331</v>
      </c>
      <c r="R780" s="241">
        <v>18.71166666666667</v>
      </c>
      <c r="S780" s="241">
        <v>18.121666666666666</v>
      </c>
      <c r="T780" s="241">
        <v>18.411666666666665</v>
      </c>
      <c r="U780" s="241">
        <v>9.8833333333333346</v>
      </c>
      <c r="V780" s="241">
        <v>16.2</v>
      </c>
      <c r="W780" s="241">
        <v>18.678333333333338</v>
      </c>
      <c r="X780" s="241" t="s">
        <v>699</v>
      </c>
      <c r="Y780" s="241">
        <v>16.399999999999999</v>
      </c>
      <c r="Z780" s="241">
        <v>16.106666666666669</v>
      </c>
      <c r="AA780" s="241">
        <v>20.966666666666665</v>
      </c>
      <c r="AB780" s="236"/>
      <c r="AC780" s="237"/>
      <c r="AD780" s="237"/>
      <c r="AE780" s="237"/>
      <c r="AF780" s="237"/>
      <c r="AG780" s="237"/>
      <c r="AH780" s="237"/>
      <c r="AI780" s="237"/>
      <c r="AJ780" s="237"/>
      <c r="AK780" s="237"/>
      <c r="AL780" s="237"/>
      <c r="AM780" s="237"/>
      <c r="AN780" s="237"/>
      <c r="AO780" s="237"/>
      <c r="AP780" s="237"/>
      <c r="AQ780" s="237"/>
      <c r="AR780" s="237"/>
      <c r="AS780" s="237"/>
      <c r="AT780" s="237"/>
      <c r="AU780" s="237"/>
      <c r="AV780" s="237"/>
      <c r="AW780" s="237"/>
      <c r="AX780" s="237"/>
      <c r="AY780" s="237"/>
      <c r="AZ780" s="237"/>
      <c r="BA780" s="237"/>
      <c r="BB780" s="237"/>
      <c r="BC780" s="237"/>
      <c r="BD780" s="237"/>
      <c r="BE780" s="237"/>
      <c r="BF780" s="237"/>
      <c r="BG780" s="237"/>
      <c r="BH780" s="237"/>
      <c r="BI780" s="237"/>
      <c r="BJ780" s="237"/>
      <c r="BK780" s="237"/>
      <c r="BL780" s="237"/>
      <c r="BM780" s="240"/>
    </row>
    <row r="781" spans="1:65">
      <c r="A781" s="35"/>
      <c r="B781" s="3" t="s">
        <v>286</v>
      </c>
      <c r="C781" s="33"/>
      <c r="D781" s="242">
        <v>19.009999999999998</v>
      </c>
      <c r="E781" s="242">
        <v>18.700000000000003</v>
      </c>
      <c r="F781" s="242">
        <v>18.2</v>
      </c>
      <c r="G781" s="242">
        <v>14</v>
      </c>
      <c r="H781" s="242">
        <v>19.175750000000001</v>
      </c>
      <c r="I781" s="242">
        <v>17.8</v>
      </c>
      <c r="J781" s="242">
        <v>18.990000000000002</v>
      </c>
      <c r="K781" s="242">
        <v>20.149999999999999</v>
      </c>
      <c r="L781" s="242">
        <v>19.57111446507087</v>
      </c>
      <c r="M781" s="242">
        <v>18.383655000000001</v>
      </c>
      <c r="N781" s="242">
        <v>16.674999999999997</v>
      </c>
      <c r="O781" s="242">
        <v>18.675000000000001</v>
      </c>
      <c r="P781" s="242">
        <v>17.5</v>
      </c>
      <c r="Q781" s="242">
        <v>18.600000000000001</v>
      </c>
      <c r="R781" s="242">
        <v>18.600000000000001</v>
      </c>
      <c r="S781" s="242">
        <v>17.989999999999998</v>
      </c>
      <c r="T781" s="242">
        <v>18.47</v>
      </c>
      <c r="U781" s="242">
        <v>9.8999999999999986</v>
      </c>
      <c r="V781" s="242">
        <v>16.149999999999999</v>
      </c>
      <c r="W781" s="242">
        <v>18.510000000000002</v>
      </c>
      <c r="X781" s="242" t="s">
        <v>699</v>
      </c>
      <c r="Y781" s="242">
        <v>16.350000000000001</v>
      </c>
      <c r="Z781" s="242">
        <v>18.935000000000002</v>
      </c>
      <c r="AA781" s="242">
        <v>20.95</v>
      </c>
      <c r="AB781" s="236"/>
      <c r="AC781" s="237"/>
      <c r="AD781" s="237"/>
      <c r="AE781" s="237"/>
      <c r="AF781" s="237"/>
      <c r="AG781" s="237"/>
      <c r="AH781" s="237"/>
      <c r="AI781" s="237"/>
      <c r="AJ781" s="237"/>
      <c r="AK781" s="237"/>
      <c r="AL781" s="237"/>
      <c r="AM781" s="237"/>
      <c r="AN781" s="237"/>
      <c r="AO781" s="237"/>
      <c r="AP781" s="237"/>
      <c r="AQ781" s="237"/>
      <c r="AR781" s="237"/>
      <c r="AS781" s="237"/>
      <c r="AT781" s="237"/>
      <c r="AU781" s="237"/>
      <c r="AV781" s="237"/>
      <c r="AW781" s="237"/>
      <c r="AX781" s="237"/>
      <c r="AY781" s="237"/>
      <c r="AZ781" s="237"/>
      <c r="BA781" s="237"/>
      <c r="BB781" s="237"/>
      <c r="BC781" s="237"/>
      <c r="BD781" s="237"/>
      <c r="BE781" s="237"/>
      <c r="BF781" s="237"/>
      <c r="BG781" s="237"/>
      <c r="BH781" s="237"/>
      <c r="BI781" s="237"/>
      <c r="BJ781" s="237"/>
      <c r="BK781" s="237"/>
      <c r="BL781" s="237"/>
      <c r="BM781" s="240"/>
    </row>
    <row r="782" spans="1:65">
      <c r="A782" s="35"/>
      <c r="B782" s="3" t="s">
        <v>287</v>
      </c>
      <c r="C782" s="33"/>
      <c r="D782" s="27">
        <v>0.11296016997154387</v>
      </c>
      <c r="E782" s="27">
        <v>0.34880749227427232</v>
      </c>
      <c r="F782" s="27">
        <v>0.19663841605003562</v>
      </c>
      <c r="G782" s="27">
        <v>0</v>
      </c>
      <c r="H782" s="27">
        <v>0.2290593874959069</v>
      </c>
      <c r="I782" s="27">
        <v>0.26583202716502519</v>
      </c>
      <c r="J782" s="27">
        <v>0.80903440388321357</v>
      </c>
      <c r="K782" s="27">
        <v>0.39327683210007047</v>
      </c>
      <c r="L782" s="27">
        <v>0.5808836832258929</v>
      </c>
      <c r="M782" s="27">
        <v>0.21887445184397378</v>
      </c>
      <c r="N782" s="27">
        <v>0.4792355023020165</v>
      </c>
      <c r="O782" s="27">
        <v>0.23021728866442648</v>
      </c>
      <c r="P782" s="27">
        <v>0.57416606192517727</v>
      </c>
      <c r="Q782" s="27">
        <v>0.24013884872437141</v>
      </c>
      <c r="R782" s="27">
        <v>0.35346381238631325</v>
      </c>
      <c r="S782" s="27">
        <v>0.59168967091429525</v>
      </c>
      <c r="T782" s="27">
        <v>0.43983709105379715</v>
      </c>
      <c r="U782" s="27">
        <v>1.3166877635440515</v>
      </c>
      <c r="V782" s="27">
        <v>0.74296702484026877</v>
      </c>
      <c r="W782" s="27">
        <v>0.76449765641672573</v>
      </c>
      <c r="X782" s="27" t="s">
        <v>699</v>
      </c>
      <c r="Y782" s="27">
        <v>0.31622776601683772</v>
      </c>
      <c r="Z782" s="27">
        <v>7.5027319468755209</v>
      </c>
      <c r="AA782" s="27">
        <v>0.16329931618554508</v>
      </c>
      <c r="AB782" s="166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2"/>
    </row>
    <row r="783" spans="1:65">
      <c r="A783" s="35"/>
      <c r="B783" s="3" t="s">
        <v>86</v>
      </c>
      <c r="C783" s="33"/>
      <c r="D783" s="13">
        <v>5.9327820363205804E-3</v>
      </c>
      <c r="E783" s="13">
        <v>1.8570052827379183E-2</v>
      </c>
      <c r="F783" s="13">
        <v>1.0784556638941624E-2</v>
      </c>
      <c r="G783" s="13">
        <v>0</v>
      </c>
      <c r="H783" s="13">
        <v>1.1951433800009228E-2</v>
      </c>
      <c r="I783" s="13">
        <v>1.4962403029926371E-2</v>
      </c>
      <c r="J783" s="13">
        <v>4.2734452181523733E-2</v>
      </c>
      <c r="K783" s="13">
        <v>1.9437075721585029E-2</v>
      </c>
      <c r="L783" s="13">
        <v>2.9813051753442767E-2</v>
      </c>
      <c r="M783" s="13">
        <v>1.1875140316573926E-2</v>
      </c>
      <c r="N783" s="13">
        <v>2.8986018284396158E-2</v>
      </c>
      <c r="O783" s="13">
        <v>1.2344090545009461E-2</v>
      </c>
      <c r="P783" s="13">
        <v>3.2377785446908489E-2</v>
      </c>
      <c r="Q783" s="13">
        <v>1.2957132125415724E-2</v>
      </c>
      <c r="R783" s="13">
        <v>1.8890022929704098E-2</v>
      </c>
      <c r="S783" s="13">
        <v>3.2650952133594882E-2</v>
      </c>
      <c r="T783" s="13">
        <v>2.3889042693245072E-2</v>
      </c>
      <c r="U783" s="13">
        <v>0.13322304521524972</v>
      </c>
      <c r="V783" s="13">
        <v>4.5862162027177085E-2</v>
      </c>
      <c r="W783" s="13">
        <v>4.0929650562151809E-2</v>
      </c>
      <c r="X783" s="13" t="s">
        <v>699</v>
      </c>
      <c r="Y783" s="13">
        <v>1.9282180854685228E-2</v>
      </c>
      <c r="Z783" s="13">
        <v>0.46581531127124504</v>
      </c>
      <c r="AA783" s="13">
        <v>7.7885206447795754E-3</v>
      </c>
      <c r="AB783" s="166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62"/>
    </row>
    <row r="784" spans="1:65">
      <c r="A784" s="35"/>
      <c r="B784" s="3" t="s">
        <v>288</v>
      </c>
      <c r="C784" s="33"/>
      <c r="D784" s="13">
        <v>3.82668996526081E-2</v>
      </c>
      <c r="E784" s="13">
        <v>2.4270654681800785E-2</v>
      </c>
      <c r="F784" s="13">
        <v>-5.7212988270718412E-3</v>
      </c>
      <c r="G784" s="13">
        <v>-0.23656845613778832</v>
      </c>
      <c r="H784" s="13">
        <v>4.5129603923683703E-2</v>
      </c>
      <c r="I784" s="13">
        <v>-3.1169016955812312E-2</v>
      </c>
      <c r="J784" s="13">
        <v>3.2359393658436097E-2</v>
      </c>
      <c r="K784" s="13">
        <v>0.10334035029610122</v>
      </c>
      <c r="L784" s="13">
        <v>6.2489894783128941E-2</v>
      </c>
      <c r="M784" s="13">
        <v>5.0748047043387423E-3</v>
      </c>
      <c r="N784" s="13">
        <v>-9.8423700581768969E-2</v>
      </c>
      <c r="O784" s="13">
        <v>1.6999878073589381E-2</v>
      </c>
      <c r="P784" s="13">
        <v>-3.2986711107865108E-2</v>
      </c>
      <c r="Q784" s="13">
        <v>1.0637948541404096E-2</v>
      </c>
      <c r="R784" s="13">
        <v>2.0362612254887225E-2</v>
      </c>
      <c r="S784" s="13">
        <v>-1.1810574236449045E-2</v>
      </c>
      <c r="T784" s="13">
        <v>4.0033648864110649E-3</v>
      </c>
      <c r="U784" s="13">
        <v>-0.46105368391631951</v>
      </c>
      <c r="V784" s="13">
        <v>-0.11660064210229792</v>
      </c>
      <c r="W784" s="13">
        <v>1.8544918102834318E-2</v>
      </c>
      <c r="X784" s="13" t="s">
        <v>699</v>
      </c>
      <c r="Y784" s="13">
        <v>-0.1056944771899806</v>
      </c>
      <c r="Z784" s="13">
        <v>-0.1216901857280458</v>
      </c>
      <c r="AA784" s="13">
        <v>0.1433296216412645</v>
      </c>
      <c r="AB784" s="166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62"/>
    </row>
    <row r="785" spans="1:65">
      <c r="A785" s="35"/>
      <c r="B785" s="53" t="s">
        <v>289</v>
      </c>
      <c r="C785" s="54"/>
      <c r="D785" s="52">
        <v>0.62</v>
      </c>
      <c r="E785" s="52">
        <v>0.36</v>
      </c>
      <c r="F785" s="52">
        <v>0.2</v>
      </c>
      <c r="G785" s="52" t="s">
        <v>290</v>
      </c>
      <c r="H785" s="52">
        <v>0.75</v>
      </c>
      <c r="I785" s="52">
        <v>0.67</v>
      </c>
      <c r="J785" s="52">
        <v>0.51</v>
      </c>
      <c r="K785" s="52">
        <v>1.83</v>
      </c>
      <c r="L785" s="52">
        <v>1.07</v>
      </c>
      <c r="M785" s="52">
        <v>0</v>
      </c>
      <c r="N785" s="52">
        <v>1.93</v>
      </c>
      <c r="O785" s="52">
        <v>0.22</v>
      </c>
      <c r="P785" s="52">
        <v>0.71</v>
      </c>
      <c r="Q785" s="52">
        <v>0.1</v>
      </c>
      <c r="R785" s="52">
        <v>0.28000000000000003</v>
      </c>
      <c r="S785" s="52">
        <v>0.31</v>
      </c>
      <c r="T785" s="52">
        <v>0.02</v>
      </c>
      <c r="U785" s="52">
        <v>8.67</v>
      </c>
      <c r="V785" s="52">
        <v>2.2599999999999998</v>
      </c>
      <c r="W785" s="52">
        <v>0.25</v>
      </c>
      <c r="X785" s="52">
        <v>16.16</v>
      </c>
      <c r="Y785" s="52">
        <v>2.06</v>
      </c>
      <c r="Z785" s="52">
        <v>2.36</v>
      </c>
      <c r="AA785" s="52">
        <v>2.57</v>
      </c>
      <c r="AB785" s="166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62"/>
    </row>
    <row r="786" spans="1:65">
      <c r="B786" s="36" t="s">
        <v>355</v>
      </c>
      <c r="C786" s="20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BM786" s="62"/>
    </row>
    <row r="787" spans="1:65">
      <c r="BM787" s="62"/>
    </row>
    <row r="788" spans="1:65" ht="15">
      <c r="B788" s="37" t="s">
        <v>680</v>
      </c>
      <c r="BM788" s="32" t="s">
        <v>66</v>
      </c>
    </row>
    <row r="789" spans="1:65" ht="15">
      <c r="A789" s="28" t="s">
        <v>9</v>
      </c>
      <c r="B789" s="18" t="s">
        <v>115</v>
      </c>
      <c r="C789" s="15" t="s">
        <v>116</v>
      </c>
      <c r="D789" s="16" t="s">
        <v>243</v>
      </c>
      <c r="E789" s="17" t="s">
        <v>243</v>
      </c>
      <c r="F789" s="17" t="s">
        <v>243</v>
      </c>
      <c r="G789" s="17" t="s">
        <v>243</v>
      </c>
      <c r="H789" s="17" t="s">
        <v>243</v>
      </c>
      <c r="I789" s="17" t="s">
        <v>243</v>
      </c>
      <c r="J789" s="17" t="s">
        <v>243</v>
      </c>
      <c r="K789" s="17" t="s">
        <v>243</v>
      </c>
      <c r="L789" s="17" t="s">
        <v>243</v>
      </c>
      <c r="M789" s="17" t="s">
        <v>243</v>
      </c>
      <c r="N789" s="17" t="s">
        <v>243</v>
      </c>
      <c r="O789" s="17" t="s">
        <v>243</v>
      </c>
      <c r="P789" s="17" t="s">
        <v>243</v>
      </c>
      <c r="Q789" s="17" t="s">
        <v>243</v>
      </c>
      <c r="R789" s="17" t="s">
        <v>243</v>
      </c>
      <c r="S789" s="17" t="s">
        <v>243</v>
      </c>
      <c r="T789" s="17" t="s">
        <v>243</v>
      </c>
      <c r="U789" s="17" t="s">
        <v>243</v>
      </c>
      <c r="V789" s="17" t="s">
        <v>243</v>
      </c>
      <c r="W789" s="17" t="s">
        <v>243</v>
      </c>
      <c r="X789" s="17" t="s">
        <v>243</v>
      </c>
      <c r="Y789" s="17" t="s">
        <v>243</v>
      </c>
      <c r="Z789" s="17" t="s">
        <v>243</v>
      </c>
      <c r="AA789" s="166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2">
        <v>1</v>
      </c>
    </row>
    <row r="790" spans="1:65">
      <c r="A790" s="35"/>
      <c r="B790" s="19" t="s">
        <v>244</v>
      </c>
      <c r="C790" s="8" t="s">
        <v>244</v>
      </c>
      <c r="D790" s="164" t="s">
        <v>246</v>
      </c>
      <c r="E790" s="165" t="s">
        <v>248</v>
      </c>
      <c r="F790" s="165" t="s">
        <v>249</v>
      </c>
      <c r="G790" s="165" t="s">
        <v>250</v>
      </c>
      <c r="H790" s="165" t="s">
        <v>251</v>
      </c>
      <c r="I790" s="165" t="s">
        <v>254</v>
      </c>
      <c r="J790" s="165" t="s">
        <v>256</v>
      </c>
      <c r="K790" s="165" t="s">
        <v>257</v>
      </c>
      <c r="L790" s="165" t="s">
        <v>258</v>
      </c>
      <c r="M790" s="165" t="s">
        <v>259</v>
      </c>
      <c r="N790" s="165" t="s">
        <v>260</v>
      </c>
      <c r="O790" s="165" t="s">
        <v>307</v>
      </c>
      <c r="P790" s="165" t="s">
        <v>261</v>
      </c>
      <c r="Q790" s="165" t="s">
        <v>268</v>
      </c>
      <c r="R790" s="165" t="s">
        <v>269</v>
      </c>
      <c r="S790" s="165" t="s">
        <v>270</v>
      </c>
      <c r="T790" s="165" t="s">
        <v>271</v>
      </c>
      <c r="U790" s="165" t="s">
        <v>272</v>
      </c>
      <c r="V790" s="165" t="s">
        <v>273</v>
      </c>
      <c r="W790" s="165" t="s">
        <v>274</v>
      </c>
      <c r="X790" s="165" t="s">
        <v>275</v>
      </c>
      <c r="Y790" s="165" t="s">
        <v>276</v>
      </c>
      <c r="Z790" s="165" t="s">
        <v>277</v>
      </c>
      <c r="AA790" s="166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2" t="s">
        <v>3</v>
      </c>
    </row>
    <row r="791" spans="1:65">
      <c r="A791" s="35"/>
      <c r="B791" s="19"/>
      <c r="C791" s="8"/>
      <c r="D791" s="9" t="s">
        <v>337</v>
      </c>
      <c r="E791" s="10" t="s">
        <v>118</v>
      </c>
      <c r="F791" s="10" t="s">
        <v>118</v>
      </c>
      <c r="G791" s="10" t="s">
        <v>338</v>
      </c>
      <c r="H791" s="10" t="s">
        <v>118</v>
      </c>
      <c r="I791" s="10" t="s">
        <v>337</v>
      </c>
      <c r="J791" s="10" t="s">
        <v>337</v>
      </c>
      <c r="K791" s="10" t="s">
        <v>337</v>
      </c>
      <c r="L791" s="10" t="s">
        <v>337</v>
      </c>
      <c r="M791" s="10" t="s">
        <v>337</v>
      </c>
      <c r="N791" s="10" t="s">
        <v>337</v>
      </c>
      <c r="O791" s="10" t="s">
        <v>338</v>
      </c>
      <c r="P791" s="10" t="s">
        <v>337</v>
      </c>
      <c r="Q791" s="10" t="s">
        <v>337</v>
      </c>
      <c r="R791" s="10" t="s">
        <v>337</v>
      </c>
      <c r="S791" s="10" t="s">
        <v>338</v>
      </c>
      <c r="T791" s="10" t="s">
        <v>338</v>
      </c>
      <c r="U791" s="10" t="s">
        <v>338</v>
      </c>
      <c r="V791" s="10" t="s">
        <v>337</v>
      </c>
      <c r="W791" s="10" t="s">
        <v>338</v>
      </c>
      <c r="X791" s="10" t="s">
        <v>118</v>
      </c>
      <c r="Y791" s="10" t="s">
        <v>338</v>
      </c>
      <c r="Z791" s="10" t="s">
        <v>338</v>
      </c>
      <c r="AA791" s="166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2">
        <v>2</v>
      </c>
    </row>
    <row r="792" spans="1:65">
      <c r="A792" s="35"/>
      <c r="B792" s="19"/>
      <c r="C792" s="8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166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2">
        <v>3</v>
      </c>
    </row>
    <row r="793" spans="1:65">
      <c r="A793" s="35"/>
      <c r="B793" s="18">
        <v>1</v>
      </c>
      <c r="C793" s="14">
        <v>1</v>
      </c>
      <c r="D793" s="22">
        <v>5.7</v>
      </c>
      <c r="E793" s="158">
        <v>5</v>
      </c>
      <c r="F793" s="168">
        <v>6</v>
      </c>
      <c r="G793" s="158">
        <v>5</v>
      </c>
      <c r="H793" s="168" t="s">
        <v>108</v>
      </c>
      <c r="I793" s="22">
        <v>6.1858000000000004</v>
      </c>
      <c r="J793" s="23">
        <v>4.9000000000000004</v>
      </c>
      <c r="K793" s="22">
        <v>6.1</v>
      </c>
      <c r="L793" s="22">
        <v>5.5</v>
      </c>
      <c r="M793" s="22">
        <v>5.5</v>
      </c>
      <c r="N793" s="22">
        <v>5.5</v>
      </c>
      <c r="O793" s="22">
        <v>6.2991558745140868</v>
      </c>
      <c r="P793" s="22">
        <v>6.1402799999999997</v>
      </c>
      <c r="Q793" s="22">
        <v>4.7</v>
      </c>
      <c r="R793" s="22">
        <v>5.7</v>
      </c>
      <c r="S793" s="22">
        <v>5.4</v>
      </c>
      <c r="T793" s="158">
        <v>6</v>
      </c>
      <c r="U793" s="22">
        <v>6.2</v>
      </c>
      <c r="V793" s="22">
        <v>5.7</v>
      </c>
      <c r="W793" s="158">
        <v>6</v>
      </c>
      <c r="X793" s="158">
        <v>5</v>
      </c>
      <c r="Y793" s="157">
        <v>2.48</v>
      </c>
      <c r="Z793" s="22">
        <v>5.2</v>
      </c>
      <c r="AA793" s="166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2">
        <v>1</v>
      </c>
    </row>
    <row r="794" spans="1:65">
      <c r="A794" s="35"/>
      <c r="B794" s="19">
        <v>1</v>
      </c>
      <c r="C794" s="8">
        <v>2</v>
      </c>
      <c r="D794" s="10">
        <v>5.6</v>
      </c>
      <c r="E794" s="159">
        <v>5</v>
      </c>
      <c r="F794" s="161">
        <v>6</v>
      </c>
      <c r="G794" s="159">
        <v>5</v>
      </c>
      <c r="H794" s="161" t="s">
        <v>108</v>
      </c>
      <c r="I794" s="10">
        <v>5.9985999999999997</v>
      </c>
      <c r="J794" s="25">
        <v>4.7</v>
      </c>
      <c r="K794" s="10">
        <v>5.6</v>
      </c>
      <c r="L794" s="10">
        <v>5.4</v>
      </c>
      <c r="M794" s="10">
        <v>5.4</v>
      </c>
      <c r="N794" s="10">
        <v>5.5</v>
      </c>
      <c r="O794" s="10">
        <v>5.9113471586386934</v>
      </c>
      <c r="P794" s="10">
        <v>6.0003799999999998</v>
      </c>
      <c r="Q794" s="10">
        <v>4.8</v>
      </c>
      <c r="R794" s="10">
        <v>5.5</v>
      </c>
      <c r="S794" s="10">
        <v>5.3</v>
      </c>
      <c r="T794" s="159">
        <v>6</v>
      </c>
      <c r="U794" s="10">
        <v>6.1</v>
      </c>
      <c r="V794" s="10">
        <v>5.8</v>
      </c>
      <c r="W794" s="159">
        <v>6</v>
      </c>
      <c r="X794" s="159">
        <v>5</v>
      </c>
      <c r="Y794" s="10">
        <v>5.25</v>
      </c>
      <c r="Z794" s="160">
        <v>5</v>
      </c>
      <c r="AA794" s="166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2">
        <v>33</v>
      </c>
    </row>
    <row r="795" spans="1:65">
      <c r="A795" s="35"/>
      <c r="B795" s="19">
        <v>1</v>
      </c>
      <c r="C795" s="8">
        <v>3</v>
      </c>
      <c r="D795" s="10">
        <v>5.6</v>
      </c>
      <c r="E795" s="159">
        <v>5</v>
      </c>
      <c r="F795" s="161">
        <v>7</v>
      </c>
      <c r="G795" s="159">
        <v>5</v>
      </c>
      <c r="H795" s="161" t="s">
        <v>108</v>
      </c>
      <c r="I795" s="10">
        <v>6.1205999999999996</v>
      </c>
      <c r="J795" s="25">
        <v>4.7</v>
      </c>
      <c r="K795" s="25">
        <v>6.1</v>
      </c>
      <c r="L795" s="11">
        <v>5.9</v>
      </c>
      <c r="M795" s="11">
        <v>5.3</v>
      </c>
      <c r="N795" s="11">
        <v>5.5</v>
      </c>
      <c r="O795" s="11">
        <v>6.1997871940115807</v>
      </c>
      <c r="P795" s="11">
        <v>6.3018000000000001</v>
      </c>
      <c r="Q795" s="11">
        <v>4.8</v>
      </c>
      <c r="R795" s="11">
        <v>5.7</v>
      </c>
      <c r="S795" s="11">
        <v>5.2</v>
      </c>
      <c r="T795" s="161">
        <v>6</v>
      </c>
      <c r="U795" s="11">
        <v>6.1</v>
      </c>
      <c r="V795" s="11">
        <v>5.8</v>
      </c>
      <c r="W795" s="161">
        <v>6</v>
      </c>
      <c r="X795" s="161">
        <v>5</v>
      </c>
      <c r="Y795" s="11">
        <v>5.34</v>
      </c>
      <c r="Z795" s="11">
        <v>5.4</v>
      </c>
      <c r="AA795" s="166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2">
        <v>16</v>
      </c>
    </row>
    <row r="796" spans="1:65">
      <c r="A796" s="35"/>
      <c r="B796" s="19">
        <v>1</v>
      </c>
      <c r="C796" s="8">
        <v>4</v>
      </c>
      <c r="D796" s="10">
        <v>5.5</v>
      </c>
      <c r="E796" s="159">
        <v>5</v>
      </c>
      <c r="F796" s="161">
        <v>6</v>
      </c>
      <c r="G796" s="159">
        <v>5</v>
      </c>
      <c r="H796" s="161" t="s">
        <v>108</v>
      </c>
      <c r="I796" s="10">
        <v>6.3292000000000002</v>
      </c>
      <c r="J796" s="25">
        <v>4.7</v>
      </c>
      <c r="K796" s="25">
        <v>6.1</v>
      </c>
      <c r="L796" s="11">
        <v>5.6</v>
      </c>
      <c r="M796" s="11">
        <v>5.4</v>
      </c>
      <c r="N796" s="11">
        <v>5.5</v>
      </c>
      <c r="O796" s="11">
        <v>6.3518131015111203</v>
      </c>
      <c r="P796" s="11">
        <v>6.14724</v>
      </c>
      <c r="Q796" s="11">
        <v>5</v>
      </c>
      <c r="R796" s="11">
        <v>5.6</v>
      </c>
      <c r="S796" s="11">
        <v>5.6</v>
      </c>
      <c r="T796" s="161">
        <v>6</v>
      </c>
      <c r="U796" s="11">
        <v>6.1</v>
      </c>
      <c r="V796" s="11">
        <v>6.2</v>
      </c>
      <c r="W796" s="161">
        <v>6</v>
      </c>
      <c r="X796" s="161">
        <v>5</v>
      </c>
      <c r="Y796" s="11">
        <v>5.37</v>
      </c>
      <c r="Z796" s="11">
        <v>5.4</v>
      </c>
      <c r="AA796" s="166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2">
        <v>5.5924967397811098</v>
      </c>
    </row>
    <row r="797" spans="1:65">
      <c r="A797" s="35"/>
      <c r="B797" s="19">
        <v>1</v>
      </c>
      <c r="C797" s="8">
        <v>5</v>
      </c>
      <c r="D797" s="10">
        <v>5.8</v>
      </c>
      <c r="E797" s="159">
        <v>5</v>
      </c>
      <c r="F797" s="159">
        <v>6</v>
      </c>
      <c r="G797" s="159">
        <v>5</v>
      </c>
      <c r="H797" s="159" t="s">
        <v>108</v>
      </c>
      <c r="I797" s="10">
        <v>6.1810999999999998</v>
      </c>
      <c r="J797" s="10">
        <v>4.7</v>
      </c>
      <c r="K797" s="10">
        <v>5.7</v>
      </c>
      <c r="L797" s="10">
        <v>5.8</v>
      </c>
      <c r="M797" s="10">
        <v>5.4</v>
      </c>
      <c r="N797" s="10">
        <v>5.5</v>
      </c>
      <c r="O797" s="10">
        <v>5.9173542384579632</v>
      </c>
      <c r="P797" s="10">
        <v>5.9296300000000004</v>
      </c>
      <c r="Q797" s="10">
        <v>4.5999999999999996</v>
      </c>
      <c r="R797" s="10">
        <v>5.9</v>
      </c>
      <c r="S797" s="10">
        <v>5.0999999999999996</v>
      </c>
      <c r="T797" s="159">
        <v>6</v>
      </c>
      <c r="U797" s="10">
        <v>5.9</v>
      </c>
      <c r="V797" s="10">
        <v>5.8</v>
      </c>
      <c r="W797" s="159">
        <v>6</v>
      </c>
      <c r="X797" s="159">
        <v>5</v>
      </c>
      <c r="Y797" s="10">
        <v>5.32</v>
      </c>
      <c r="Z797" s="10">
        <v>5.4</v>
      </c>
      <c r="AA797" s="166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2">
        <v>78</v>
      </c>
    </row>
    <row r="798" spans="1:65">
      <c r="A798" s="35"/>
      <c r="B798" s="19">
        <v>1</v>
      </c>
      <c r="C798" s="8">
        <v>6</v>
      </c>
      <c r="D798" s="10">
        <v>5.4</v>
      </c>
      <c r="E798" s="159">
        <v>5</v>
      </c>
      <c r="F798" s="159">
        <v>6</v>
      </c>
      <c r="G798" s="159">
        <v>5</v>
      </c>
      <c r="H798" s="159" t="s">
        <v>108</v>
      </c>
      <c r="I798" s="10">
        <v>6.0228000000000002</v>
      </c>
      <c r="J798" s="10">
        <v>4.8</v>
      </c>
      <c r="K798" s="10">
        <v>5.7</v>
      </c>
      <c r="L798" s="10">
        <v>5.6</v>
      </c>
      <c r="M798" s="10">
        <v>5.4</v>
      </c>
      <c r="N798" s="10">
        <v>5.6</v>
      </c>
      <c r="O798" s="10">
        <v>5.9443194518529801</v>
      </c>
      <c r="P798" s="10">
        <v>6.0784799999999999</v>
      </c>
      <c r="Q798" s="10">
        <v>4.7</v>
      </c>
      <c r="R798" s="10">
        <v>6.1</v>
      </c>
      <c r="S798" s="10">
        <v>5.2</v>
      </c>
      <c r="T798" s="159">
        <v>6</v>
      </c>
      <c r="U798" s="10">
        <v>6</v>
      </c>
      <c r="V798" s="10">
        <v>5.5</v>
      </c>
      <c r="W798" s="159">
        <v>5</v>
      </c>
      <c r="X798" s="159">
        <v>5</v>
      </c>
      <c r="Y798" s="10">
        <v>5.17</v>
      </c>
      <c r="Z798" s="10">
        <v>5.5</v>
      </c>
      <c r="AA798" s="166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62"/>
    </row>
    <row r="799" spans="1:65">
      <c r="A799" s="35"/>
      <c r="B799" s="20" t="s">
        <v>285</v>
      </c>
      <c r="C799" s="12"/>
      <c r="D799" s="26">
        <v>5.6000000000000005</v>
      </c>
      <c r="E799" s="26">
        <v>5</v>
      </c>
      <c r="F799" s="26">
        <v>6.166666666666667</v>
      </c>
      <c r="G799" s="26">
        <v>5</v>
      </c>
      <c r="H799" s="26" t="s">
        <v>699</v>
      </c>
      <c r="I799" s="26">
        <v>6.1396833333333332</v>
      </c>
      <c r="J799" s="26">
        <v>4.75</v>
      </c>
      <c r="K799" s="26">
        <v>5.8833333333333329</v>
      </c>
      <c r="L799" s="26">
        <v>5.6333333333333329</v>
      </c>
      <c r="M799" s="26">
        <v>5.3999999999999995</v>
      </c>
      <c r="N799" s="26">
        <v>5.5166666666666666</v>
      </c>
      <c r="O799" s="26">
        <v>6.103962836497737</v>
      </c>
      <c r="P799" s="26">
        <v>6.0996350000000001</v>
      </c>
      <c r="Q799" s="26">
        <v>4.7666666666666666</v>
      </c>
      <c r="R799" s="26">
        <v>5.75</v>
      </c>
      <c r="S799" s="26">
        <v>5.3</v>
      </c>
      <c r="T799" s="26">
        <v>6</v>
      </c>
      <c r="U799" s="26">
        <v>6.0666666666666664</v>
      </c>
      <c r="V799" s="26">
        <v>5.8</v>
      </c>
      <c r="W799" s="26">
        <v>5.833333333333333</v>
      </c>
      <c r="X799" s="26">
        <v>5</v>
      </c>
      <c r="Y799" s="26">
        <v>4.8216666666666663</v>
      </c>
      <c r="Z799" s="26">
        <v>5.3166666666666664</v>
      </c>
      <c r="AA799" s="166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2"/>
    </row>
    <row r="800" spans="1:65">
      <c r="A800" s="35"/>
      <c r="B800" s="3" t="s">
        <v>286</v>
      </c>
      <c r="C800" s="33"/>
      <c r="D800" s="11">
        <v>5.6</v>
      </c>
      <c r="E800" s="11">
        <v>5</v>
      </c>
      <c r="F800" s="11">
        <v>6</v>
      </c>
      <c r="G800" s="11">
        <v>5</v>
      </c>
      <c r="H800" s="11" t="s">
        <v>699</v>
      </c>
      <c r="I800" s="11">
        <v>6.1508500000000002</v>
      </c>
      <c r="J800" s="11">
        <v>4.7</v>
      </c>
      <c r="K800" s="11">
        <v>5.9</v>
      </c>
      <c r="L800" s="11">
        <v>5.6</v>
      </c>
      <c r="M800" s="11">
        <v>5.4</v>
      </c>
      <c r="N800" s="11">
        <v>5.5</v>
      </c>
      <c r="O800" s="11">
        <v>6.0720533229322804</v>
      </c>
      <c r="P800" s="11">
        <v>6.1093799999999998</v>
      </c>
      <c r="Q800" s="11">
        <v>4.75</v>
      </c>
      <c r="R800" s="11">
        <v>5.7</v>
      </c>
      <c r="S800" s="11">
        <v>5.25</v>
      </c>
      <c r="T800" s="11">
        <v>6</v>
      </c>
      <c r="U800" s="11">
        <v>6.1</v>
      </c>
      <c r="V800" s="11">
        <v>5.8</v>
      </c>
      <c r="W800" s="11">
        <v>6</v>
      </c>
      <c r="X800" s="11">
        <v>5</v>
      </c>
      <c r="Y800" s="11">
        <v>5.2850000000000001</v>
      </c>
      <c r="Z800" s="11">
        <v>5.4</v>
      </c>
      <c r="AA800" s="166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2"/>
    </row>
    <row r="801" spans="1:65">
      <c r="A801" s="35"/>
      <c r="B801" s="3" t="s">
        <v>287</v>
      </c>
      <c r="C801" s="33"/>
      <c r="D801" s="27">
        <v>0.14142135623730936</v>
      </c>
      <c r="E801" s="27">
        <v>0</v>
      </c>
      <c r="F801" s="27">
        <v>0.40824829046386302</v>
      </c>
      <c r="G801" s="27">
        <v>0</v>
      </c>
      <c r="H801" s="27" t="s">
        <v>699</v>
      </c>
      <c r="I801" s="27">
        <v>0.12139938083312737</v>
      </c>
      <c r="J801" s="27">
        <v>8.3666002653407581E-2</v>
      </c>
      <c r="K801" s="27">
        <v>0.24013884872437152</v>
      </c>
      <c r="L801" s="27">
        <v>0.18618986725025255</v>
      </c>
      <c r="M801" s="27">
        <v>6.3245553203367638E-2</v>
      </c>
      <c r="N801" s="27">
        <v>4.0824829046386159E-2</v>
      </c>
      <c r="O801" s="27">
        <v>0.20303790874144659</v>
      </c>
      <c r="P801" s="27">
        <v>0.12960688897585645</v>
      </c>
      <c r="Q801" s="27">
        <v>0.13662601021279466</v>
      </c>
      <c r="R801" s="27">
        <v>0.21679483388678797</v>
      </c>
      <c r="S801" s="27">
        <v>0.17888543819998315</v>
      </c>
      <c r="T801" s="27">
        <v>0</v>
      </c>
      <c r="U801" s="27">
        <v>0.10327955589886433</v>
      </c>
      <c r="V801" s="27">
        <v>0.22803508501982764</v>
      </c>
      <c r="W801" s="27">
        <v>0.40824829046386302</v>
      </c>
      <c r="X801" s="27">
        <v>0</v>
      </c>
      <c r="Y801" s="27">
        <v>1.1494244936778872</v>
      </c>
      <c r="Z801" s="27">
        <v>0.18348478592697187</v>
      </c>
      <c r="AA801" s="233"/>
      <c r="AB801" s="234"/>
      <c r="AC801" s="234"/>
      <c r="AD801" s="234"/>
      <c r="AE801" s="234"/>
      <c r="AF801" s="234"/>
      <c r="AG801" s="234"/>
      <c r="AH801" s="234"/>
      <c r="AI801" s="234"/>
      <c r="AJ801" s="234"/>
      <c r="AK801" s="234"/>
      <c r="AL801" s="234"/>
      <c r="AM801" s="234"/>
      <c r="AN801" s="234"/>
      <c r="AO801" s="234"/>
      <c r="AP801" s="234"/>
      <c r="AQ801" s="234"/>
      <c r="AR801" s="234"/>
      <c r="AS801" s="234"/>
      <c r="AT801" s="234"/>
      <c r="AU801" s="234"/>
      <c r="AV801" s="234"/>
      <c r="AW801" s="234"/>
      <c r="AX801" s="234"/>
      <c r="AY801" s="234"/>
      <c r="AZ801" s="234"/>
      <c r="BA801" s="234"/>
      <c r="BB801" s="234"/>
      <c r="BC801" s="234"/>
      <c r="BD801" s="234"/>
      <c r="BE801" s="234"/>
      <c r="BF801" s="234"/>
      <c r="BG801" s="234"/>
      <c r="BH801" s="234"/>
      <c r="BI801" s="234"/>
      <c r="BJ801" s="234"/>
      <c r="BK801" s="234"/>
      <c r="BL801" s="234"/>
      <c r="BM801" s="63"/>
    </row>
    <row r="802" spans="1:65">
      <c r="A802" s="35"/>
      <c r="B802" s="3" t="s">
        <v>86</v>
      </c>
      <c r="C802" s="33"/>
      <c r="D802" s="13">
        <v>2.5253813613805243E-2</v>
      </c>
      <c r="E802" s="13">
        <v>0</v>
      </c>
      <c r="F802" s="13">
        <v>6.6202425480626437E-2</v>
      </c>
      <c r="G802" s="13">
        <v>0</v>
      </c>
      <c r="H802" s="13" t="s">
        <v>699</v>
      </c>
      <c r="I802" s="13">
        <v>1.9772905904451216E-2</v>
      </c>
      <c r="J802" s="13">
        <v>1.7613895295454228E-2</v>
      </c>
      <c r="K802" s="13">
        <v>4.0816801482896015E-2</v>
      </c>
      <c r="L802" s="13">
        <v>3.3051455724896907E-2</v>
      </c>
      <c r="M802" s="13">
        <v>1.171213948210512E-2</v>
      </c>
      <c r="N802" s="13">
        <v>7.4002711262331411E-3</v>
      </c>
      <c r="O802" s="13">
        <v>3.3263293729020045E-2</v>
      </c>
      <c r="P802" s="13">
        <v>2.1248302394464007E-2</v>
      </c>
      <c r="Q802" s="13">
        <v>2.8662799345341539E-2</v>
      </c>
      <c r="R802" s="13">
        <v>3.7703449371615301E-2</v>
      </c>
      <c r="S802" s="13">
        <v>3.3751969471694933E-2</v>
      </c>
      <c r="T802" s="13">
        <v>0</v>
      </c>
      <c r="U802" s="13">
        <v>1.7024102620691921E-2</v>
      </c>
      <c r="V802" s="13">
        <v>3.9316393968935798E-2</v>
      </c>
      <c r="W802" s="13">
        <v>6.9985421222376526E-2</v>
      </c>
      <c r="X802" s="13">
        <v>0</v>
      </c>
      <c r="Y802" s="13">
        <v>0.2383873820279061</v>
      </c>
      <c r="Z802" s="13">
        <v>3.4511245001938286E-2</v>
      </c>
      <c r="AA802" s="166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62"/>
    </row>
    <row r="803" spans="1:65">
      <c r="A803" s="35"/>
      <c r="B803" s="3" t="s">
        <v>288</v>
      </c>
      <c r="C803" s="33"/>
      <c r="D803" s="13">
        <v>1.341665550829596E-3</v>
      </c>
      <c r="E803" s="13">
        <v>-0.10594494147247369</v>
      </c>
      <c r="F803" s="13">
        <v>0.10266790551728255</v>
      </c>
      <c r="G803" s="13">
        <v>-0.10594494147247369</v>
      </c>
      <c r="H803" s="13" t="s">
        <v>699</v>
      </c>
      <c r="I803" s="13">
        <v>9.7842988384762242E-2</v>
      </c>
      <c r="J803" s="13">
        <v>-0.15064769439885006</v>
      </c>
      <c r="K803" s="13">
        <v>5.2004785534055742E-2</v>
      </c>
      <c r="L803" s="13">
        <v>7.3020326076795872E-3</v>
      </c>
      <c r="M803" s="13">
        <v>-3.4420536790271683E-2</v>
      </c>
      <c r="N803" s="13">
        <v>-1.3559252091296048E-2</v>
      </c>
      <c r="O803" s="13">
        <v>9.1455770206965825E-2</v>
      </c>
      <c r="P803" s="13">
        <v>9.0681905384309536E-2</v>
      </c>
      <c r="Q803" s="13">
        <v>-0.14766751087042496</v>
      </c>
      <c r="R803" s="13">
        <v>2.8163317306655111E-2</v>
      </c>
      <c r="S803" s="13">
        <v>-5.2301637960822212E-2</v>
      </c>
      <c r="T803" s="13">
        <v>7.2866070233031488E-2</v>
      </c>
      <c r="U803" s="13">
        <v>8.4786804346731914E-2</v>
      </c>
      <c r="V803" s="13">
        <v>3.7103867891930431E-2</v>
      </c>
      <c r="W803" s="13">
        <v>4.3064234948780644E-2</v>
      </c>
      <c r="X803" s="13">
        <v>-0.10594494147247369</v>
      </c>
      <c r="Y803" s="13">
        <v>-0.13783290522662228</v>
      </c>
      <c r="Z803" s="13">
        <v>-4.9321454432397105E-2</v>
      </c>
      <c r="AA803" s="166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62"/>
    </row>
    <row r="804" spans="1:65">
      <c r="A804" s="35"/>
      <c r="B804" s="53" t="s">
        <v>289</v>
      </c>
      <c r="C804" s="54"/>
      <c r="D804" s="52">
        <v>0</v>
      </c>
      <c r="E804" s="52" t="s">
        <v>290</v>
      </c>
      <c r="F804" s="52" t="s">
        <v>290</v>
      </c>
      <c r="G804" s="52" t="s">
        <v>290</v>
      </c>
      <c r="H804" s="52">
        <v>6.97</v>
      </c>
      <c r="I804" s="52">
        <v>1.21</v>
      </c>
      <c r="J804" s="52">
        <v>1.91</v>
      </c>
      <c r="K804" s="52">
        <v>0.64</v>
      </c>
      <c r="L804" s="52">
        <v>7.0000000000000007E-2</v>
      </c>
      <c r="M804" s="52">
        <v>0.45</v>
      </c>
      <c r="N804" s="52">
        <v>0.19</v>
      </c>
      <c r="O804" s="52">
        <v>1.1299999999999999</v>
      </c>
      <c r="P804" s="52">
        <v>1.1200000000000001</v>
      </c>
      <c r="Q804" s="52">
        <v>1.87</v>
      </c>
      <c r="R804" s="52">
        <v>0.34</v>
      </c>
      <c r="S804" s="52">
        <v>0.67</v>
      </c>
      <c r="T804" s="52" t="s">
        <v>290</v>
      </c>
      <c r="U804" s="52">
        <v>1.05</v>
      </c>
      <c r="V804" s="52">
        <v>0.45</v>
      </c>
      <c r="W804" s="52" t="s">
        <v>290</v>
      </c>
      <c r="X804" s="52" t="s">
        <v>290</v>
      </c>
      <c r="Y804" s="52">
        <v>1.75</v>
      </c>
      <c r="Z804" s="52">
        <v>0.64</v>
      </c>
      <c r="AA804" s="166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2"/>
    </row>
    <row r="805" spans="1:65">
      <c r="B805" s="36" t="s">
        <v>356</v>
      </c>
      <c r="C805" s="20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BM805" s="62"/>
    </row>
    <row r="806" spans="1:65">
      <c r="BM806" s="62"/>
    </row>
    <row r="807" spans="1:65" ht="15">
      <c r="B807" s="37" t="s">
        <v>681</v>
      </c>
      <c r="BM807" s="32" t="s">
        <v>291</v>
      </c>
    </row>
    <row r="808" spans="1:65" ht="15">
      <c r="A808" s="28" t="s">
        <v>61</v>
      </c>
      <c r="B808" s="18" t="s">
        <v>115</v>
      </c>
      <c r="C808" s="15" t="s">
        <v>116</v>
      </c>
      <c r="D808" s="16" t="s">
        <v>243</v>
      </c>
      <c r="E808" s="17" t="s">
        <v>243</v>
      </c>
      <c r="F808" s="17" t="s">
        <v>243</v>
      </c>
      <c r="G808" s="17" t="s">
        <v>243</v>
      </c>
      <c r="H808" s="17" t="s">
        <v>243</v>
      </c>
      <c r="I808" s="17" t="s">
        <v>243</v>
      </c>
      <c r="J808" s="17" t="s">
        <v>243</v>
      </c>
      <c r="K808" s="17" t="s">
        <v>243</v>
      </c>
      <c r="L808" s="17" t="s">
        <v>243</v>
      </c>
      <c r="M808" s="17" t="s">
        <v>243</v>
      </c>
      <c r="N808" s="17" t="s">
        <v>243</v>
      </c>
      <c r="O808" s="17" t="s">
        <v>243</v>
      </c>
      <c r="P808" s="17" t="s">
        <v>243</v>
      </c>
      <c r="Q808" s="17" t="s">
        <v>243</v>
      </c>
      <c r="R808" s="17" t="s">
        <v>243</v>
      </c>
      <c r="S808" s="17" t="s">
        <v>243</v>
      </c>
      <c r="T808" s="17" t="s">
        <v>243</v>
      </c>
      <c r="U808" s="17" t="s">
        <v>243</v>
      </c>
      <c r="V808" s="17" t="s">
        <v>243</v>
      </c>
      <c r="W808" s="17" t="s">
        <v>243</v>
      </c>
      <c r="X808" s="16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2">
        <v>1</v>
      </c>
    </row>
    <row r="809" spans="1:65">
      <c r="A809" s="35"/>
      <c r="B809" s="19" t="s">
        <v>244</v>
      </c>
      <c r="C809" s="8" t="s">
        <v>244</v>
      </c>
      <c r="D809" s="164" t="s">
        <v>248</v>
      </c>
      <c r="E809" s="165" t="s">
        <v>249</v>
      </c>
      <c r="F809" s="165" t="s">
        <v>254</v>
      </c>
      <c r="G809" s="165" t="s">
        <v>256</v>
      </c>
      <c r="H809" s="165" t="s">
        <v>258</v>
      </c>
      <c r="I809" s="165" t="s">
        <v>260</v>
      </c>
      <c r="J809" s="165" t="s">
        <v>307</v>
      </c>
      <c r="K809" s="165" t="s">
        <v>263</v>
      </c>
      <c r="L809" s="165" t="s">
        <v>265</v>
      </c>
      <c r="M809" s="165" t="s">
        <v>266</v>
      </c>
      <c r="N809" s="165" t="s">
        <v>267</v>
      </c>
      <c r="O809" s="165" t="s">
        <v>268</v>
      </c>
      <c r="P809" s="165" t="s">
        <v>269</v>
      </c>
      <c r="Q809" s="165" t="s">
        <v>270</v>
      </c>
      <c r="R809" s="165" t="s">
        <v>271</v>
      </c>
      <c r="S809" s="165" t="s">
        <v>273</v>
      </c>
      <c r="T809" s="165" t="s">
        <v>274</v>
      </c>
      <c r="U809" s="165" t="s">
        <v>275</v>
      </c>
      <c r="V809" s="165" t="s">
        <v>276</v>
      </c>
      <c r="W809" s="165" t="s">
        <v>277</v>
      </c>
      <c r="X809" s="16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2" t="s">
        <v>3</v>
      </c>
    </row>
    <row r="810" spans="1:65">
      <c r="A810" s="35"/>
      <c r="B810" s="19"/>
      <c r="C810" s="8"/>
      <c r="D810" s="9" t="s">
        <v>118</v>
      </c>
      <c r="E810" s="10" t="s">
        <v>337</v>
      </c>
      <c r="F810" s="10" t="s">
        <v>337</v>
      </c>
      <c r="G810" s="10" t="s">
        <v>337</v>
      </c>
      <c r="H810" s="10" t="s">
        <v>337</v>
      </c>
      <c r="I810" s="10" t="s">
        <v>337</v>
      </c>
      <c r="J810" s="10" t="s">
        <v>338</v>
      </c>
      <c r="K810" s="10" t="s">
        <v>337</v>
      </c>
      <c r="L810" s="10" t="s">
        <v>337</v>
      </c>
      <c r="M810" s="10" t="s">
        <v>337</v>
      </c>
      <c r="N810" s="10" t="s">
        <v>337</v>
      </c>
      <c r="O810" s="10" t="s">
        <v>337</v>
      </c>
      <c r="P810" s="10" t="s">
        <v>337</v>
      </c>
      <c r="Q810" s="10" t="s">
        <v>338</v>
      </c>
      <c r="R810" s="10" t="s">
        <v>338</v>
      </c>
      <c r="S810" s="10" t="s">
        <v>337</v>
      </c>
      <c r="T810" s="10" t="s">
        <v>338</v>
      </c>
      <c r="U810" s="10" t="s">
        <v>337</v>
      </c>
      <c r="V810" s="10" t="s">
        <v>338</v>
      </c>
      <c r="W810" s="10" t="s">
        <v>338</v>
      </c>
      <c r="X810" s="16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2">
        <v>2</v>
      </c>
    </row>
    <row r="811" spans="1:65">
      <c r="A811" s="35"/>
      <c r="B811" s="19"/>
      <c r="C811" s="8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16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2">
        <v>2</v>
      </c>
    </row>
    <row r="812" spans="1:65">
      <c r="A812" s="35"/>
      <c r="B812" s="18">
        <v>1</v>
      </c>
      <c r="C812" s="14">
        <v>1</v>
      </c>
      <c r="D812" s="158" t="s">
        <v>107</v>
      </c>
      <c r="E812" s="158" t="s">
        <v>108</v>
      </c>
      <c r="F812" s="23">
        <v>0.81089999999999995</v>
      </c>
      <c r="G812" s="158">
        <v>3.3</v>
      </c>
      <c r="H812" s="168" t="s">
        <v>107</v>
      </c>
      <c r="I812" s="158" t="s">
        <v>107</v>
      </c>
      <c r="J812" s="168">
        <v>2.1027650436082794</v>
      </c>
      <c r="K812" s="158">
        <v>2</v>
      </c>
      <c r="L812" s="22">
        <v>1</v>
      </c>
      <c r="M812" s="22">
        <v>1</v>
      </c>
      <c r="N812" s="22">
        <v>1</v>
      </c>
      <c r="O812" s="158" t="s">
        <v>342</v>
      </c>
      <c r="P812" s="22">
        <v>1.1000000000000001</v>
      </c>
      <c r="Q812" s="22">
        <v>0.9</v>
      </c>
      <c r="R812" s="22">
        <v>0.7</v>
      </c>
      <c r="S812" s="22">
        <v>1.1000000000000001</v>
      </c>
      <c r="T812" s="158" t="s">
        <v>97</v>
      </c>
      <c r="U812" s="22">
        <v>1</v>
      </c>
      <c r="V812" s="22">
        <v>0.4</v>
      </c>
      <c r="W812" s="158" t="s">
        <v>107</v>
      </c>
      <c r="X812" s="16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2">
        <v>1</v>
      </c>
    </row>
    <row r="813" spans="1:65">
      <c r="A813" s="35"/>
      <c r="B813" s="19">
        <v>1</v>
      </c>
      <c r="C813" s="8">
        <v>2</v>
      </c>
      <c r="D813" s="159" t="s">
        <v>107</v>
      </c>
      <c r="E813" s="159" t="s">
        <v>108</v>
      </c>
      <c r="F813" s="25">
        <v>0.78449999999999998</v>
      </c>
      <c r="G813" s="159">
        <v>3.1</v>
      </c>
      <c r="H813" s="161" t="s">
        <v>107</v>
      </c>
      <c r="I813" s="159" t="s">
        <v>107</v>
      </c>
      <c r="J813" s="161">
        <v>2.1793739127744214</v>
      </c>
      <c r="K813" s="159">
        <v>3</v>
      </c>
      <c r="L813" s="10">
        <v>1</v>
      </c>
      <c r="M813" s="159" t="s">
        <v>106</v>
      </c>
      <c r="N813" s="10">
        <v>1</v>
      </c>
      <c r="O813" s="159" t="s">
        <v>342</v>
      </c>
      <c r="P813" s="10">
        <v>0.9</v>
      </c>
      <c r="Q813" s="10">
        <v>0.6</v>
      </c>
      <c r="R813" s="10">
        <v>1</v>
      </c>
      <c r="S813" s="10">
        <v>1.2</v>
      </c>
      <c r="T813" s="159" t="s">
        <v>97</v>
      </c>
      <c r="U813" s="10">
        <v>1</v>
      </c>
      <c r="V813" s="10">
        <v>0.6</v>
      </c>
      <c r="W813" s="159" t="s">
        <v>107</v>
      </c>
      <c r="X813" s="16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2">
        <v>5</v>
      </c>
    </row>
    <row r="814" spans="1:65">
      <c r="A814" s="35"/>
      <c r="B814" s="19">
        <v>1</v>
      </c>
      <c r="C814" s="8">
        <v>3</v>
      </c>
      <c r="D814" s="159" t="s">
        <v>107</v>
      </c>
      <c r="E814" s="159" t="s">
        <v>108</v>
      </c>
      <c r="F814" s="25">
        <v>0.80189999999999995</v>
      </c>
      <c r="G814" s="159">
        <v>3.2</v>
      </c>
      <c r="H814" s="161" t="s">
        <v>107</v>
      </c>
      <c r="I814" s="159" t="s">
        <v>107</v>
      </c>
      <c r="J814" s="161">
        <v>2.2743206328200909</v>
      </c>
      <c r="K814" s="161">
        <v>2</v>
      </c>
      <c r="L814" s="11">
        <v>1</v>
      </c>
      <c r="M814" s="11">
        <v>1</v>
      </c>
      <c r="N814" s="11">
        <v>1</v>
      </c>
      <c r="O814" s="161" t="s">
        <v>342</v>
      </c>
      <c r="P814" s="11">
        <v>1</v>
      </c>
      <c r="Q814" s="11">
        <v>0.4</v>
      </c>
      <c r="R814" s="11">
        <v>0.9</v>
      </c>
      <c r="S814" s="11">
        <v>0.6</v>
      </c>
      <c r="T814" s="161" t="s">
        <v>97</v>
      </c>
      <c r="U814" s="11">
        <v>1</v>
      </c>
      <c r="V814" s="11">
        <v>1</v>
      </c>
      <c r="W814" s="161" t="s">
        <v>107</v>
      </c>
      <c r="X814" s="16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2">
        <v>16</v>
      </c>
    </row>
    <row r="815" spans="1:65">
      <c r="A815" s="35"/>
      <c r="B815" s="19">
        <v>1</v>
      </c>
      <c r="C815" s="8">
        <v>4</v>
      </c>
      <c r="D815" s="159" t="s">
        <v>107</v>
      </c>
      <c r="E815" s="159" t="s">
        <v>108</v>
      </c>
      <c r="F815" s="25">
        <v>0.77210000000000001</v>
      </c>
      <c r="G815" s="159">
        <v>2.8</v>
      </c>
      <c r="H815" s="161" t="s">
        <v>107</v>
      </c>
      <c r="I815" s="159" t="s">
        <v>107</v>
      </c>
      <c r="J815" s="161">
        <v>2.2655297727124699</v>
      </c>
      <c r="K815" s="161">
        <v>2</v>
      </c>
      <c r="L815" s="11">
        <v>1</v>
      </c>
      <c r="M815" s="11">
        <v>1</v>
      </c>
      <c r="N815" s="11">
        <v>1</v>
      </c>
      <c r="O815" s="161" t="s">
        <v>342</v>
      </c>
      <c r="P815" s="11">
        <v>0.8</v>
      </c>
      <c r="Q815" s="11">
        <v>0.6</v>
      </c>
      <c r="R815" s="11">
        <v>0.8</v>
      </c>
      <c r="S815" s="162">
        <v>1.7</v>
      </c>
      <c r="T815" s="161" t="s">
        <v>97</v>
      </c>
      <c r="U815" s="11">
        <v>1</v>
      </c>
      <c r="V815" s="11">
        <v>0.7</v>
      </c>
      <c r="W815" s="161" t="s">
        <v>107</v>
      </c>
      <c r="X815" s="16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2">
        <v>0.87235303030303002</v>
      </c>
    </row>
    <row r="816" spans="1:65">
      <c r="A816" s="35"/>
      <c r="B816" s="19">
        <v>1</v>
      </c>
      <c r="C816" s="8">
        <v>5</v>
      </c>
      <c r="D816" s="159" t="s">
        <v>107</v>
      </c>
      <c r="E816" s="159" t="s">
        <v>108</v>
      </c>
      <c r="F816" s="10">
        <v>0.7903</v>
      </c>
      <c r="G816" s="159">
        <v>3</v>
      </c>
      <c r="H816" s="159" t="s">
        <v>107</v>
      </c>
      <c r="I816" s="159" t="s">
        <v>107</v>
      </c>
      <c r="J816" s="159">
        <v>2.1229694897069584</v>
      </c>
      <c r="K816" s="159">
        <v>2</v>
      </c>
      <c r="L816" s="10">
        <v>1</v>
      </c>
      <c r="M816" s="10">
        <v>1</v>
      </c>
      <c r="N816" s="10">
        <v>1</v>
      </c>
      <c r="O816" s="10">
        <v>0.5</v>
      </c>
      <c r="P816" s="10">
        <v>0.8</v>
      </c>
      <c r="Q816" s="10">
        <v>0.6</v>
      </c>
      <c r="R816" s="10">
        <v>0.8</v>
      </c>
      <c r="S816" s="10">
        <v>1.3</v>
      </c>
      <c r="T816" s="159" t="s">
        <v>97</v>
      </c>
      <c r="U816" s="10">
        <v>1</v>
      </c>
      <c r="V816" s="10">
        <v>0.9</v>
      </c>
      <c r="W816" s="159" t="s">
        <v>107</v>
      </c>
      <c r="X816" s="16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2">
        <v>43</v>
      </c>
    </row>
    <row r="817" spans="1:65">
      <c r="A817" s="35"/>
      <c r="B817" s="19">
        <v>1</v>
      </c>
      <c r="C817" s="8">
        <v>6</v>
      </c>
      <c r="D817" s="159" t="s">
        <v>107</v>
      </c>
      <c r="E817" s="159" t="s">
        <v>108</v>
      </c>
      <c r="F817" s="10">
        <v>0.79559999999999997</v>
      </c>
      <c r="G817" s="159">
        <v>3.2</v>
      </c>
      <c r="H817" s="159" t="s">
        <v>107</v>
      </c>
      <c r="I817" s="159" t="s">
        <v>107</v>
      </c>
      <c r="J817" s="159">
        <v>2.1701662490786191</v>
      </c>
      <c r="K817" s="159">
        <v>2</v>
      </c>
      <c r="L817" s="160">
        <v>2</v>
      </c>
      <c r="M817" s="10">
        <v>1</v>
      </c>
      <c r="N817" s="10">
        <v>1</v>
      </c>
      <c r="O817" s="159" t="s">
        <v>342</v>
      </c>
      <c r="P817" s="10">
        <v>1.1000000000000001</v>
      </c>
      <c r="Q817" s="10">
        <v>0.7</v>
      </c>
      <c r="R817" s="10">
        <v>1</v>
      </c>
      <c r="S817" s="10">
        <v>1.4</v>
      </c>
      <c r="T817" s="159" t="s">
        <v>97</v>
      </c>
      <c r="U817" s="10">
        <v>1</v>
      </c>
      <c r="V817" s="10">
        <v>0.8</v>
      </c>
      <c r="W817" s="159" t="s">
        <v>107</v>
      </c>
      <c r="X817" s="16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2"/>
    </row>
    <row r="818" spans="1:65">
      <c r="A818" s="35"/>
      <c r="B818" s="20" t="s">
        <v>285</v>
      </c>
      <c r="C818" s="12"/>
      <c r="D818" s="26" t="s">
        <v>699</v>
      </c>
      <c r="E818" s="26" t="s">
        <v>699</v>
      </c>
      <c r="F818" s="26">
        <v>0.79254999999999998</v>
      </c>
      <c r="G818" s="26">
        <v>3.1</v>
      </c>
      <c r="H818" s="26" t="s">
        <v>699</v>
      </c>
      <c r="I818" s="26" t="s">
        <v>699</v>
      </c>
      <c r="J818" s="26">
        <v>2.1858541834501399</v>
      </c>
      <c r="K818" s="26">
        <v>2.1666666666666665</v>
      </c>
      <c r="L818" s="26">
        <v>1.1666666666666667</v>
      </c>
      <c r="M818" s="26">
        <v>1</v>
      </c>
      <c r="N818" s="26">
        <v>1</v>
      </c>
      <c r="O818" s="26">
        <v>0.5</v>
      </c>
      <c r="P818" s="26">
        <v>0.94999999999999984</v>
      </c>
      <c r="Q818" s="26">
        <v>0.6333333333333333</v>
      </c>
      <c r="R818" s="26">
        <v>0.8666666666666667</v>
      </c>
      <c r="S818" s="26">
        <v>1.2166666666666666</v>
      </c>
      <c r="T818" s="26" t="s">
        <v>699</v>
      </c>
      <c r="U818" s="26">
        <v>1</v>
      </c>
      <c r="V818" s="26">
        <v>0.73333333333333339</v>
      </c>
      <c r="W818" s="26" t="s">
        <v>699</v>
      </c>
      <c r="X818" s="16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2"/>
    </row>
    <row r="819" spans="1:65">
      <c r="A819" s="35"/>
      <c r="B819" s="3" t="s">
        <v>286</v>
      </c>
      <c r="C819" s="33"/>
      <c r="D819" s="11" t="s">
        <v>699</v>
      </c>
      <c r="E819" s="11" t="s">
        <v>699</v>
      </c>
      <c r="F819" s="11">
        <v>0.79295000000000004</v>
      </c>
      <c r="G819" s="11">
        <v>3.1500000000000004</v>
      </c>
      <c r="H819" s="11" t="s">
        <v>699</v>
      </c>
      <c r="I819" s="11" t="s">
        <v>699</v>
      </c>
      <c r="J819" s="11">
        <v>2.1747700809265202</v>
      </c>
      <c r="K819" s="11">
        <v>2</v>
      </c>
      <c r="L819" s="11">
        <v>1</v>
      </c>
      <c r="M819" s="11">
        <v>1</v>
      </c>
      <c r="N819" s="11">
        <v>1</v>
      </c>
      <c r="O819" s="11">
        <v>0.5</v>
      </c>
      <c r="P819" s="11">
        <v>0.95</v>
      </c>
      <c r="Q819" s="11">
        <v>0.6</v>
      </c>
      <c r="R819" s="11">
        <v>0.85000000000000009</v>
      </c>
      <c r="S819" s="11">
        <v>1.25</v>
      </c>
      <c r="T819" s="11" t="s">
        <v>699</v>
      </c>
      <c r="U819" s="11">
        <v>1</v>
      </c>
      <c r="V819" s="11">
        <v>0.75</v>
      </c>
      <c r="W819" s="11" t="s">
        <v>699</v>
      </c>
      <c r="X819" s="16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62"/>
    </row>
    <row r="820" spans="1:65">
      <c r="A820" s="35"/>
      <c r="B820" s="3" t="s">
        <v>287</v>
      </c>
      <c r="C820" s="33"/>
      <c r="D820" s="27" t="s">
        <v>699</v>
      </c>
      <c r="E820" s="27" t="s">
        <v>699</v>
      </c>
      <c r="F820" s="27">
        <v>1.3575824100215773E-2</v>
      </c>
      <c r="G820" s="27">
        <v>0.1788854381999832</v>
      </c>
      <c r="H820" s="27" t="s">
        <v>699</v>
      </c>
      <c r="I820" s="27" t="s">
        <v>699</v>
      </c>
      <c r="J820" s="27">
        <v>7.1163062396351812E-2</v>
      </c>
      <c r="K820" s="27">
        <v>0.40824829046386274</v>
      </c>
      <c r="L820" s="27">
        <v>0.40824829046386318</v>
      </c>
      <c r="M820" s="27">
        <v>0</v>
      </c>
      <c r="N820" s="27">
        <v>0</v>
      </c>
      <c r="O820" s="27" t="s">
        <v>699</v>
      </c>
      <c r="P820" s="27">
        <v>0.13784048752090333</v>
      </c>
      <c r="Q820" s="27">
        <v>0.16329931618554491</v>
      </c>
      <c r="R820" s="27">
        <v>0.1211060141638996</v>
      </c>
      <c r="S820" s="27">
        <v>0.36560452221856793</v>
      </c>
      <c r="T820" s="27" t="s">
        <v>699</v>
      </c>
      <c r="U820" s="27">
        <v>0</v>
      </c>
      <c r="V820" s="27">
        <v>0.2160246899469285</v>
      </c>
      <c r="W820" s="27" t="s">
        <v>699</v>
      </c>
      <c r="X820" s="16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62"/>
    </row>
    <row r="821" spans="1:65">
      <c r="A821" s="35"/>
      <c r="B821" s="3" t="s">
        <v>86</v>
      </c>
      <c r="C821" s="33"/>
      <c r="D821" s="13" t="s">
        <v>699</v>
      </c>
      <c r="E821" s="13" t="s">
        <v>699</v>
      </c>
      <c r="F821" s="13">
        <v>1.7129296700795878E-2</v>
      </c>
      <c r="G821" s="13">
        <v>5.7704980064510712E-2</v>
      </c>
      <c r="H821" s="13" t="s">
        <v>699</v>
      </c>
      <c r="I821" s="13" t="s">
        <v>699</v>
      </c>
      <c r="J821" s="13">
        <v>3.2556180066882795E-2</v>
      </c>
      <c r="K821" s="13">
        <v>0.1884222879063982</v>
      </c>
      <c r="L821" s="13">
        <v>0.34992710611188271</v>
      </c>
      <c r="M821" s="13">
        <v>0</v>
      </c>
      <c r="N821" s="13">
        <v>0</v>
      </c>
      <c r="O821" s="13" t="s">
        <v>699</v>
      </c>
      <c r="P821" s="13">
        <v>0.14509525002200352</v>
      </c>
      <c r="Q821" s="13">
        <v>0.25784102555612354</v>
      </c>
      <c r="R821" s="13">
        <v>0.13973770865065338</v>
      </c>
      <c r="S821" s="13">
        <v>0.30049686757690519</v>
      </c>
      <c r="T821" s="13" t="s">
        <v>699</v>
      </c>
      <c r="U821" s="13">
        <v>0</v>
      </c>
      <c r="V821" s="13">
        <v>0.29457912265490249</v>
      </c>
      <c r="W821" s="13" t="s">
        <v>699</v>
      </c>
      <c r="X821" s="16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62"/>
    </row>
    <row r="822" spans="1:65">
      <c r="A822" s="35"/>
      <c r="B822" s="3" t="s">
        <v>288</v>
      </c>
      <c r="C822" s="33"/>
      <c r="D822" s="13" t="s">
        <v>699</v>
      </c>
      <c r="E822" s="13" t="s">
        <v>699</v>
      </c>
      <c r="F822" s="13">
        <v>-9.1480200711068549E-2</v>
      </c>
      <c r="G822" s="13">
        <v>2.5536071891939787</v>
      </c>
      <c r="H822" s="13" t="s">
        <v>699</v>
      </c>
      <c r="I822" s="13" t="s">
        <v>699</v>
      </c>
      <c r="J822" s="13">
        <v>1.5056990776897261</v>
      </c>
      <c r="K822" s="13">
        <v>1.4837039494366513</v>
      </c>
      <c r="L822" s="13">
        <v>0.33737904969665866</v>
      </c>
      <c r="M822" s="13">
        <v>0.14632489973999308</v>
      </c>
      <c r="N822" s="13">
        <v>0.14632489973999308</v>
      </c>
      <c r="O822" s="13">
        <v>-0.42683755013000346</v>
      </c>
      <c r="P822" s="13">
        <v>8.9008654752993133E-2</v>
      </c>
      <c r="Q822" s="13">
        <v>-0.27399423016467106</v>
      </c>
      <c r="R822" s="13">
        <v>-6.5184202253393275E-3</v>
      </c>
      <c r="S822" s="13">
        <v>0.39469529468365816</v>
      </c>
      <c r="T822" s="13" t="s">
        <v>699</v>
      </c>
      <c r="U822" s="13">
        <v>0.14632489973999308</v>
      </c>
      <c r="V822" s="13">
        <v>-0.15936174019067173</v>
      </c>
      <c r="W822" s="13" t="s">
        <v>699</v>
      </c>
      <c r="X822" s="16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2"/>
    </row>
    <row r="823" spans="1:65">
      <c r="A823" s="35"/>
      <c r="B823" s="53" t="s">
        <v>289</v>
      </c>
      <c r="C823" s="54"/>
      <c r="D823" s="52">
        <v>0</v>
      </c>
      <c r="E823" s="52">
        <v>5.41</v>
      </c>
      <c r="F823" s="52">
        <v>0.75</v>
      </c>
      <c r="G823" s="52">
        <v>7.57</v>
      </c>
      <c r="H823" s="52">
        <v>0</v>
      </c>
      <c r="I823" s="52">
        <v>0</v>
      </c>
      <c r="J823" s="52">
        <v>4.2699999999999996</v>
      </c>
      <c r="K823" s="52">
        <v>4.21</v>
      </c>
      <c r="L823" s="52">
        <v>0.6</v>
      </c>
      <c r="M823" s="52">
        <v>0.3</v>
      </c>
      <c r="N823" s="52">
        <v>0</v>
      </c>
      <c r="O823" s="52">
        <v>2.5499999999999998</v>
      </c>
      <c r="P823" s="52">
        <v>0.18</v>
      </c>
      <c r="Q823" s="52">
        <v>1.32</v>
      </c>
      <c r="R823" s="52">
        <v>0.48</v>
      </c>
      <c r="S823" s="52">
        <v>0.78</v>
      </c>
      <c r="T823" s="52">
        <v>14.42</v>
      </c>
      <c r="U823" s="52">
        <v>0</v>
      </c>
      <c r="V823" s="52">
        <v>0.96</v>
      </c>
      <c r="W823" s="52">
        <v>0</v>
      </c>
      <c r="X823" s="16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2"/>
    </row>
    <row r="824" spans="1:65">
      <c r="B824" s="36"/>
      <c r="C824" s="20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BM824" s="62"/>
    </row>
    <row r="825" spans="1:65" ht="15">
      <c r="B825" s="37" t="s">
        <v>682</v>
      </c>
      <c r="BM825" s="32" t="s">
        <v>66</v>
      </c>
    </row>
    <row r="826" spans="1:65" ht="15">
      <c r="A826" s="28" t="s">
        <v>12</v>
      </c>
      <c r="B826" s="18" t="s">
        <v>115</v>
      </c>
      <c r="C826" s="15" t="s">
        <v>116</v>
      </c>
      <c r="D826" s="16" t="s">
        <v>243</v>
      </c>
      <c r="E826" s="17" t="s">
        <v>243</v>
      </c>
      <c r="F826" s="17" t="s">
        <v>243</v>
      </c>
      <c r="G826" s="17" t="s">
        <v>243</v>
      </c>
      <c r="H826" s="17" t="s">
        <v>243</v>
      </c>
      <c r="I826" s="17" t="s">
        <v>243</v>
      </c>
      <c r="J826" s="17" t="s">
        <v>243</v>
      </c>
      <c r="K826" s="17" t="s">
        <v>243</v>
      </c>
      <c r="L826" s="17" t="s">
        <v>243</v>
      </c>
      <c r="M826" s="17" t="s">
        <v>243</v>
      </c>
      <c r="N826" s="166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2">
        <v>1</v>
      </c>
    </row>
    <row r="827" spans="1:65">
      <c r="A827" s="35"/>
      <c r="B827" s="19" t="s">
        <v>244</v>
      </c>
      <c r="C827" s="8" t="s">
        <v>244</v>
      </c>
      <c r="D827" s="164" t="s">
        <v>246</v>
      </c>
      <c r="E827" s="165" t="s">
        <v>249</v>
      </c>
      <c r="F827" s="165" t="s">
        <v>250</v>
      </c>
      <c r="G827" s="165" t="s">
        <v>256</v>
      </c>
      <c r="H827" s="165" t="s">
        <v>259</v>
      </c>
      <c r="I827" s="165" t="s">
        <v>260</v>
      </c>
      <c r="J827" s="165" t="s">
        <v>261</v>
      </c>
      <c r="K827" s="165" t="s">
        <v>268</v>
      </c>
      <c r="L827" s="165" t="s">
        <v>270</v>
      </c>
      <c r="M827" s="165" t="s">
        <v>271</v>
      </c>
      <c r="N827" s="166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2" t="s">
        <v>3</v>
      </c>
    </row>
    <row r="828" spans="1:65">
      <c r="A828" s="35"/>
      <c r="B828" s="19"/>
      <c r="C828" s="8"/>
      <c r="D828" s="9" t="s">
        <v>337</v>
      </c>
      <c r="E828" s="10" t="s">
        <v>337</v>
      </c>
      <c r="F828" s="10" t="s">
        <v>338</v>
      </c>
      <c r="G828" s="10" t="s">
        <v>337</v>
      </c>
      <c r="H828" s="10" t="s">
        <v>337</v>
      </c>
      <c r="I828" s="10" t="s">
        <v>337</v>
      </c>
      <c r="J828" s="10" t="s">
        <v>337</v>
      </c>
      <c r="K828" s="10" t="s">
        <v>337</v>
      </c>
      <c r="L828" s="10" t="s">
        <v>338</v>
      </c>
      <c r="M828" s="10" t="s">
        <v>338</v>
      </c>
      <c r="N828" s="166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2">
        <v>2</v>
      </c>
    </row>
    <row r="829" spans="1:65">
      <c r="A829" s="35"/>
      <c r="B829" s="19"/>
      <c r="C829" s="8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166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2">
        <v>3</v>
      </c>
    </row>
    <row r="830" spans="1:65">
      <c r="A830" s="35"/>
      <c r="B830" s="18">
        <v>1</v>
      </c>
      <c r="C830" s="14">
        <v>1</v>
      </c>
      <c r="D830" s="22">
        <v>4.05</v>
      </c>
      <c r="E830" s="22">
        <v>4.0999999999999996</v>
      </c>
      <c r="F830" s="23">
        <v>4</v>
      </c>
      <c r="G830" s="158">
        <v>3.5</v>
      </c>
      <c r="H830" s="23">
        <v>4</v>
      </c>
      <c r="I830" s="22">
        <v>3.9</v>
      </c>
      <c r="J830" s="23">
        <v>4.0959199999999996</v>
      </c>
      <c r="K830" s="22">
        <v>3.9600000000000004</v>
      </c>
      <c r="L830" s="22">
        <v>4.2</v>
      </c>
      <c r="M830" s="22">
        <v>3.6</v>
      </c>
      <c r="N830" s="16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2">
        <v>1</v>
      </c>
    </row>
    <row r="831" spans="1:65">
      <c r="A831" s="35"/>
      <c r="B831" s="19">
        <v>1</v>
      </c>
      <c r="C831" s="8">
        <v>2</v>
      </c>
      <c r="D831" s="10">
        <v>4.04</v>
      </c>
      <c r="E831" s="10">
        <v>4</v>
      </c>
      <c r="F831" s="25">
        <v>3.9</v>
      </c>
      <c r="G831" s="159">
        <v>3.5</v>
      </c>
      <c r="H831" s="25">
        <v>3.9</v>
      </c>
      <c r="I831" s="10">
        <v>4.0999999999999996</v>
      </c>
      <c r="J831" s="25">
        <v>3.8214299999999999</v>
      </c>
      <c r="K831" s="10">
        <v>3.8800000000000003</v>
      </c>
      <c r="L831" s="10">
        <v>4.2</v>
      </c>
      <c r="M831" s="10">
        <v>3.8</v>
      </c>
      <c r="N831" s="166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2">
        <v>7</v>
      </c>
    </row>
    <row r="832" spans="1:65">
      <c r="A832" s="35"/>
      <c r="B832" s="19">
        <v>1</v>
      </c>
      <c r="C832" s="8">
        <v>3</v>
      </c>
      <c r="D832" s="10">
        <v>4.08</v>
      </c>
      <c r="E832" s="10">
        <v>4.05</v>
      </c>
      <c r="F832" s="25">
        <v>4</v>
      </c>
      <c r="G832" s="159">
        <v>3.5</v>
      </c>
      <c r="H832" s="25">
        <v>3.8</v>
      </c>
      <c r="I832" s="10">
        <v>3.9</v>
      </c>
      <c r="J832" s="25">
        <v>3.88293</v>
      </c>
      <c r="K832" s="25">
        <v>3.92</v>
      </c>
      <c r="L832" s="11">
        <v>4.2</v>
      </c>
      <c r="M832" s="11">
        <v>3.8</v>
      </c>
      <c r="N832" s="16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2">
        <v>16</v>
      </c>
    </row>
    <row r="833" spans="1:65">
      <c r="A833" s="35"/>
      <c r="B833" s="19">
        <v>1</v>
      </c>
      <c r="C833" s="8">
        <v>4</v>
      </c>
      <c r="D833" s="10">
        <v>4.04</v>
      </c>
      <c r="E833" s="10">
        <v>4.0999999999999996</v>
      </c>
      <c r="F833" s="25">
        <v>4</v>
      </c>
      <c r="G833" s="159">
        <v>3.4</v>
      </c>
      <c r="H833" s="25">
        <v>3.8</v>
      </c>
      <c r="I833" s="10">
        <v>3.8</v>
      </c>
      <c r="J833" s="25">
        <v>4.00997</v>
      </c>
      <c r="K833" s="25">
        <v>3.9</v>
      </c>
      <c r="L833" s="11">
        <v>3.9</v>
      </c>
      <c r="M833" s="162">
        <v>3.4</v>
      </c>
      <c r="N833" s="16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2">
        <v>3.9688129629629625</v>
      </c>
    </row>
    <row r="834" spans="1:65">
      <c r="A834" s="35"/>
      <c r="B834" s="19">
        <v>1</v>
      </c>
      <c r="C834" s="8">
        <v>5</v>
      </c>
      <c r="D834" s="10">
        <v>4.05</v>
      </c>
      <c r="E834" s="10">
        <v>4.1500000000000004</v>
      </c>
      <c r="F834" s="10">
        <v>4.0999999999999996</v>
      </c>
      <c r="G834" s="159">
        <v>3.5</v>
      </c>
      <c r="H834" s="10">
        <v>3.9</v>
      </c>
      <c r="I834" s="10">
        <v>4</v>
      </c>
      <c r="J834" s="10">
        <v>3.9126700000000003</v>
      </c>
      <c r="K834" s="10">
        <v>4</v>
      </c>
      <c r="L834" s="10">
        <v>3.9</v>
      </c>
      <c r="M834" s="10">
        <v>3.9</v>
      </c>
      <c r="N834" s="166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2">
        <v>79</v>
      </c>
    </row>
    <row r="835" spans="1:65">
      <c r="A835" s="35"/>
      <c r="B835" s="19">
        <v>1</v>
      </c>
      <c r="C835" s="8">
        <v>6</v>
      </c>
      <c r="D835" s="10">
        <v>4.09</v>
      </c>
      <c r="E835" s="10">
        <v>4.0999999999999996</v>
      </c>
      <c r="F835" s="10">
        <v>3.9</v>
      </c>
      <c r="G835" s="159">
        <v>3.5</v>
      </c>
      <c r="H835" s="10">
        <v>3.9</v>
      </c>
      <c r="I835" s="10">
        <v>4</v>
      </c>
      <c r="J835" s="10">
        <v>3.9329799999999997</v>
      </c>
      <c r="K835" s="10">
        <v>3.89</v>
      </c>
      <c r="L835" s="10">
        <v>3.8</v>
      </c>
      <c r="M835" s="10">
        <v>4.2</v>
      </c>
      <c r="N835" s="166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2"/>
    </row>
    <row r="836" spans="1:65">
      <c r="A836" s="35"/>
      <c r="B836" s="20" t="s">
        <v>285</v>
      </c>
      <c r="C836" s="12"/>
      <c r="D836" s="26">
        <v>4.0583333333333336</v>
      </c>
      <c r="E836" s="26">
        <v>4.083333333333333</v>
      </c>
      <c r="F836" s="26">
        <v>3.9833333333333329</v>
      </c>
      <c r="G836" s="26">
        <v>3.4833333333333329</v>
      </c>
      <c r="H836" s="26">
        <v>3.8833333333333329</v>
      </c>
      <c r="I836" s="26">
        <v>3.9499999999999997</v>
      </c>
      <c r="J836" s="26">
        <v>3.9426500000000004</v>
      </c>
      <c r="K836" s="26">
        <v>3.9250000000000007</v>
      </c>
      <c r="L836" s="26">
        <v>4.0333333333333332</v>
      </c>
      <c r="M836" s="26">
        <v>3.7833333333333332</v>
      </c>
      <c r="N836" s="166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2"/>
    </row>
    <row r="837" spans="1:65">
      <c r="A837" s="35"/>
      <c r="B837" s="3" t="s">
        <v>286</v>
      </c>
      <c r="C837" s="33"/>
      <c r="D837" s="11">
        <v>4.05</v>
      </c>
      <c r="E837" s="11">
        <v>4.0999999999999996</v>
      </c>
      <c r="F837" s="11">
        <v>4</v>
      </c>
      <c r="G837" s="11">
        <v>3.5</v>
      </c>
      <c r="H837" s="11">
        <v>3.9</v>
      </c>
      <c r="I837" s="11">
        <v>3.95</v>
      </c>
      <c r="J837" s="11">
        <v>3.922825</v>
      </c>
      <c r="K837" s="11">
        <v>3.91</v>
      </c>
      <c r="L837" s="11">
        <v>4.05</v>
      </c>
      <c r="M837" s="11">
        <v>3.8</v>
      </c>
      <c r="N837" s="166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2"/>
    </row>
    <row r="838" spans="1:65">
      <c r="A838" s="35"/>
      <c r="B838" s="3" t="s">
        <v>287</v>
      </c>
      <c r="C838" s="33"/>
      <c r="D838" s="27">
        <v>2.1369760566432798E-2</v>
      </c>
      <c r="E838" s="27">
        <v>5.1639777949432274E-2</v>
      </c>
      <c r="F838" s="27">
        <v>7.5277265270908028E-2</v>
      </c>
      <c r="G838" s="27">
        <v>4.0824829046386332E-2</v>
      </c>
      <c r="H838" s="27">
        <v>7.5277265270908153E-2</v>
      </c>
      <c r="I838" s="27">
        <v>0.10488088481701512</v>
      </c>
      <c r="J838" s="27">
        <v>9.7238625453057378E-2</v>
      </c>
      <c r="K838" s="27">
        <v>4.6368092477478508E-2</v>
      </c>
      <c r="L838" s="27">
        <v>0.18618986725025272</v>
      </c>
      <c r="M838" s="27">
        <v>0.27141603981096385</v>
      </c>
      <c r="N838" s="233"/>
      <c r="O838" s="234"/>
      <c r="P838" s="234"/>
      <c r="Q838" s="234"/>
      <c r="R838" s="234"/>
      <c r="S838" s="234"/>
      <c r="T838" s="234"/>
      <c r="U838" s="234"/>
      <c r="V838" s="234"/>
      <c r="W838" s="234"/>
      <c r="X838" s="234"/>
      <c r="Y838" s="234"/>
      <c r="Z838" s="234"/>
      <c r="AA838" s="234"/>
      <c r="AB838" s="234"/>
      <c r="AC838" s="234"/>
      <c r="AD838" s="234"/>
      <c r="AE838" s="234"/>
      <c r="AF838" s="234"/>
      <c r="AG838" s="234"/>
      <c r="AH838" s="234"/>
      <c r="AI838" s="234"/>
      <c r="AJ838" s="234"/>
      <c r="AK838" s="234"/>
      <c r="AL838" s="234"/>
      <c r="AM838" s="234"/>
      <c r="AN838" s="234"/>
      <c r="AO838" s="234"/>
      <c r="AP838" s="234"/>
      <c r="AQ838" s="234"/>
      <c r="AR838" s="234"/>
      <c r="AS838" s="234"/>
      <c r="AT838" s="234"/>
      <c r="AU838" s="234"/>
      <c r="AV838" s="234"/>
      <c r="AW838" s="234"/>
      <c r="AX838" s="234"/>
      <c r="AY838" s="234"/>
      <c r="AZ838" s="234"/>
      <c r="BA838" s="234"/>
      <c r="BB838" s="234"/>
      <c r="BC838" s="234"/>
      <c r="BD838" s="234"/>
      <c r="BE838" s="234"/>
      <c r="BF838" s="234"/>
      <c r="BG838" s="234"/>
      <c r="BH838" s="234"/>
      <c r="BI838" s="234"/>
      <c r="BJ838" s="234"/>
      <c r="BK838" s="234"/>
      <c r="BL838" s="234"/>
      <c r="BM838" s="63"/>
    </row>
    <row r="839" spans="1:65">
      <c r="A839" s="35"/>
      <c r="B839" s="3" t="s">
        <v>86</v>
      </c>
      <c r="C839" s="33"/>
      <c r="D839" s="13">
        <v>5.2656494208869311E-3</v>
      </c>
      <c r="E839" s="13">
        <v>1.2646476232514027E-2</v>
      </c>
      <c r="F839" s="13">
        <v>1.8898058227006201E-2</v>
      </c>
      <c r="G839" s="13">
        <v>1.1720046616187465E-2</v>
      </c>
      <c r="H839" s="13">
        <v>1.9384703503238152E-2</v>
      </c>
      <c r="I839" s="13">
        <v>2.655212273848484E-2</v>
      </c>
      <c r="J839" s="13">
        <v>2.4663265938659879E-2</v>
      </c>
      <c r="K839" s="13">
        <v>1.1813526745854395E-2</v>
      </c>
      <c r="L839" s="13">
        <v>4.616277700419489E-2</v>
      </c>
      <c r="M839" s="13">
        <v>7.1739922416994853E-2</v>
      </c>
      <c r="N839" s="166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2"/>
    </row>
    <row r="840" spans="1:65">
      <c r="A840" s="35"/>
      <c r="B840" s="3" t="s">
        <v>288</v>
      </c>
      <c r="C840" s="33"/>
      <c r="D840" s="13">
        <v>2.2555955951005124E-2</v>
      </c>
      <c r="E840" s="13">
        <v>2.8855068616000956E-2</v>
      </c>
      <c r="F840" s="13">
        <v>3.658617956017185E-3</v>
      </c>
      <c r="G840" s="13">
        <v>-0.12232363534390123</v>
      </c>
      <c r="H840" s="13">
        <v>-2.1537832703966475E-2</v>
      </c>
      <c r="I840" s="13">
        <v>-4.7401989306439241E-3</v>
      </c>
      <c r="J840" s="13">
        <v>-6.5921380541525965E-3</v>
      </c>
      <c r="K840" s="13">
        <v>-1.1039311595639645E-2</v>
      </c>
      <c r="L840" s="13">
        <v>1.6256843286009293E-2</v>
      </c>
      <c r="M840" s="13">
        <v>-4.6734283363950024E-2</v>
      </c>
      <c r="N840" s="166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2"/>
    </row>
    <row r="841" spans="1:65">
      <c r="A841" s="35"/>
      <c r="B841" s="53" t="s">
        <v>289</v>
      </c>
      <c r="C841" s="54"/>
      <c r="D841" s="52">
        <v>1.01</v>
      </c>
      <c r="E841" s="52">
        <v>1.23</v>
      </c>
      <c r="F841" s="52">
        <v>0.33</v>
      </c>
      <c r="G841" s="52">
        <v>4.16</v>
      </c>
      <c r="H841" s="52">
        <v>0.56999999999999995</v>
      </c>
      <c r="I841" s="52">
        <v>0.03</v>
      </c>
      <c r="J841" s="52">
        <v>0.03</v>
      </c>
      <c r="K841" s="52">
        <v>0.19</v>
      </c>
      <c r="L841" s="52">
        <v>0.78</v>
      </c>
      <c r="M841" s="52">
        <v>1.47</v>
      </c>
      <c r="N841" s="166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2"/>
    </row>
    <row r="842" spans="1:65">
      <c r="B842" s="36"/>
      <c r="C842" s="20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BM842" s="62"/>
    </row>
    <row r="843" spans="1:65" ht="15">
      <c r="B843" s="37" t="s">
        <v>683</v>
      </c>
      <c r="BM843" s="32" t="s">
        <v>66</v>
      </c>
    </row>
    <row r="844" spans="1:65" ht="15">
      <c r="A844" s="28" t="s">
        <v>15</v>
      </c>
      <c r="B844" s="18" t="s">
        <v>115</v>
      </c>
      <c r="C844" s="15" t="s">
        <v>116</v>
      </c>
      <c r="D844" s="16" t="s">
        <v>243</v>
      </c>
      <c r="E844" s="17" t="s">
        <v>243</v>
      </c>
      <c r="F844" s="17" t="s">
        <v>243</v>
      </c>
      <c r="G844" s="17" t="s">
        <v>243</v>
      </c>
      <c r="H844" s="17" t="s">
        <v>243</v>
      </c>
      <c r="I844" s="17" t="s">
        <v>243</v>
      </c>
      <c r="J844" s="17" t="s">
        <v>243</v>
      </c>
      <c r="K844" s="17" t="s">
        <v>243</v>
      </c>
      <c r="L844" s="17" t="s">
        <v>243</v>
      </c>
      <c r="M844" s="17" t="s">
        <v>243</v>
      </c>
      <c r="N844" s="17" t="s">
        <v>243</v>
      </c>
      <c r="O844" s="17" t="s">
        <v>243</v>
      </c>
      <c r="P844" s="17" t="s">
        <v>243</v>
      </c>
      <c r="Q844" s="17" t="s">
        <v>243</v>
      </c>
      <c r="R844" s="17" t="s">
        <v>243</v>
      </c>
      <c r="S844" s="17" t="s">
        <v>243</v>
      </c>
      <c r="T844" s="17" t="s">
        <v>243</v>
      </c>
      <c r="U844" s="17" t="s">
        <v>243</v>
      </c>
      <c r="V844" s="17" t="s">
        <v>243</v>
      </c>
      <c r="W844" s="17" t="s">
        <v>243</v>
      </c>
      <c r="X844" s="17" t="s">
        <v>243</v>
      </c>
      <c r="Y844" s="17" t="s">
        <v>243</v>
      </c>
      <c r="Z844" s="17" t="s">
        <v>243</v>
      </c>
      <c r="AA844" s="17" t="s">
        <v>243</v>
      </c>
      <c r="AB844" s="17" t="s">
        <v>243</v>
      </c>
      <c r="AC844" s="16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2">
        <v>1</v>
      </c>
    </row>
    <row r="845" spans="1:65">
      <c r="A845" s="35"/>
      <c r="B845" s="19" t="s">
        <v>244</v>
      </c>
      <c r="C845" s="8" t="s">
        <v>244</v>
      </c>
      <c r="D845" s="164" t="s">
        <v>246</v>
      </c>
      <c r="E845" s="165" t="s">
        <v>248</v>
      </c>
      <c r="F845" s="165" t="s">
        <v>249</v>
      </c>
      <c r="G845" s="165" t="s">
        <v>251</v>
      </c>
      <c r="H845" s="165" t="s">
        <v>254</v>
      </c>
      <c r="I845" s="165" t="s">
        <v>256</v>
      </c>
      <c r="J845" s="165" t="s">
        <v>258</v>
      </c>
      <c r="K845" s="165" t="s">
        <v>259</v>
      </c>
      <c r="L845" s="165" t="s">
        <v>260</v>
      </c>
      <c r="M845" s="165" t="s">
        <v>307</v>
      </c>
      <c r="N845" s="165" t="s">
        <v>261</v>
      </c>
      <c r="O845" s="165" t="s">
        <v>263</v>
      </c>
      <c r="P845" s="165" t="s">
        <v>265</v>
      </c>
      <c r="Q845" s="165" t="s">
        <v>266</v>
      </c>
      <c r="R845" s="165" t="s">
        <v>267</v>
      </c>
      <c r="S845" s="165" t="s">
        <v>268</v>
      </c>
      <c r="T845" s="165" t="s">
        <v>269</v>
      </c>
      <c r="U845" s="165" t="s">
        <v>270</v>
      </c>
      <c r="V845" s="165" t="s">
        <v>271</v>
      </c>
      <c r="W845" s="165" t="s">
        <v>272</v>
      </c>
      <c r="X845" s="165" t="s">
        <v>273</v>
      </c>
      <c r="Y845" s="165" t="s">
        <v>274</v>
      </c>
      <c r="Z845" s="165" t="s">
        <v>275</v>
      </c>
      <c r="AA845" s="165" t="s">
        <v>276</v>
      </c>
      <c r="AB845" s="165" t="s">
        <v>277</v>
      </c>
      <c r="AC845" s="16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2" t="s">
        <v>3</v>
      </c>
    </row>
    <row r="846" spans="1:65">
      <c r="A846" s="35"/>
      <c r="B846" s="19"/>
      <c r="C846" s="8"/>
      <c r="D846" s="9" t="s">
        <v>337</v>
      </c>
      <c r="E846" s="10" t="s">
        <v>118</v>
      </c>
      <c r="F846" s="10" t="s">
        <v>337</v>
      </c>
      <c r="G846" s="10" t="s">
        <v>118</v>
      </c>
      <c r="H846" s="10" t="s">
        <v>118</v>
      </c>
      <c r="I846" s="10" t="s">
        <v>337</v>
      </c>
      <c r="J846" s="10" t="s">
        <v>337</v>
      </c>
      <c r="K846" s="10" t="s">
        <v>337</v>
      </c>
      <c r="L846" s="10" t="s">
        <v>337</v>
      </c>
      <c r="M846" s="10" t="s">
        <v>338</v>
      </c>
      <c r="N846" s="10" t="s">
        <v>337</v>
      </c>
      <c r="O846" s="10" t="s">
        <v>337</v>
      </c>
      <c r="P846" s="10" t="s">
        <v>337</v>
      </c>
      <c r="Q846" s="10" t="s">
        <v>337</v>
      </c>
      <c r="R846" s="10" t="s">
        <v>337</v>
      </c>
      <c r="S846" s="10" t="s">
        <v>337</v>
      </c>
      <c r="T846" s="10" t="s">
        <v>337</v>
      </c>
      <c r="U846" s="10" t="s">
        <v>338</v>
      </c>
      <c r="V846" s="10" t="s">
        <v>338</v>
      </c>
      <c r="W846" s="10" t="s">
        <v>338</v>
      </c>
      <c r="X846" s="10" t="s">
        <v>337</v>
      </c>
      <c r="Y846" s="10" t="s">
        <v>338</v>
      </c>
      <c r="Z846" s="10" t="s">
        <v>337</v>
      </c>
      <c r="AA846" s="10" t="s">
        <v>338</v>
      </c>
      <c r="AB846" s="10" t="s">
        <v>338</v>
      </c>
      <c r="AC846" s="16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2">
        <v>2</v>
      </c>
    </row>
    <row r="847" spans="1:65">
      <c r="A847" s="35"/>
      <c r="B847" s="19"/>
      <c r="C847" s="8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16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2">
        <v>3</v>
      </c>
    </row>
    <row r="848" spans="1:65">
      <c r="A848" s="35"/>
      <c r="B848" s="18">
        <v>1</v>
      </c>
      <c r="C848" s="14">
        <v>1</v>
      </c>
      <c r="D848" s="22">
        <v>2</v>
      </c>
      <c r="E848" s="158">
        <v>2.6</v>
      </c>
      <c r="F848" s="168">
        <v>2</v>
      </c>
      <c r="G848" s="158" t="s">
        <v>97</v>
      </c>
      <c r="H848" s="168" t="s">
        <v>108</v>
      </c>
      <c r="I848" s="158">
        <v>1.2</v>
      </c>
      <c r="J848" s="23">
        <v>2.1</v>
      </c>
      <c r="K848" s="22">
        <v>2.0099999999999998</v>
      </c>
      <c r="L848" s="22">
        <v>2.2999999999999998</v>
      </c>
      <c r="M848" s="22">
        <v>1.748043367720773</v>
      </c>
      <c r="N848" s="22">
        <v>1.97366</v>
      </c>
      <c r="O848" s="22">
        <v>2.2000000000000002</v>
      </c>
      <c r="P848" s="158">
        <v>2</v>
      </c>
      <c r="Q848" s="22">
        <v>1.8</v>
      </c>
      <c r="R848" s="22">
        <v>1.9</v>
      </c>
      <c r="S848" s="22">
        <v>2.1</v>
      </c>
      <c r="T848" s="22">
        <v>1.9</v>
      </c>
      <c r="U848" s="22">
        <v>2.2000000000000002</v>
      </c>
      <c r="V848" s="158">
        <v>2</v>
      </c>
      <c r="W848" s="158">
        <v>2.6</v>
      </c>
      <c r="X848" s="22">
        <v>2.1</v>
      </c>
      <c r="Y848" s="158" t="s">
        <v>225</v>
      </c>
      <c r="Z848" s="22">
        <v>2.4</v>
      </c>
      <c r="AA848" s="157">
        <v>1.1000000000000001</v>
      </c>
      <c r="AB848" s="22">
        <v>2.2999999999999998</v>
      </c>
      <c r="AC848" s="16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2">
        <v>1</v>
      </c>
    </row>
    <row r="849" spans="1:65">
      <c r="A849" s="35"/>
      <c r="B849" s="19">
        <v>1</v>
      </c>
      <c r="C849" s="8">
        <v>2</v>
      </c>
      <c r="D849" s="10">
        <v>2</v>
      </c>
      <c r="E849" s="159">
        <v>2.8</v>
      </c>
      <c r="F849" s="161">
        <v>2</v>
      </c>
      <c r="G849" s="159" t="s">
        <v>97</v>
      </c>
      <c r="H849" s="161" t="s">
        <v>108</v>
      </c>
      <c r="I849" s="159">
        <v>1.1000000000000001</v>
      </c>
      <c r="J849" s="25">
        <v>2.1</v>
      </c>
      <c r="K849" s="10">
        <v>2.04</v>
      </c>
      <c r="L849" s="10">
        <v>2.4</v>
      </c>
      <c r="M849" s="10">
        <v>1.6279469773539892</v>
      </c>
      <c r="N849" s="10">
        <v>1.9916399999999999</v>
      </c>
      <c r="O849" s="10">
        <v>2.1</v>
      </c>
      <c r="P849" s="159">
        <v>2</v>
      </c>
      <c r="Q849" s="10">
        <v>2</v>
      </c>
      <c r="R849" s="10">
        <v>2</v>
      </c>
      <c r="S849" s="10">
        <v>2.1</v>
      </c>
      <c r="T849" s="10">
        <v>2</v>
      </c>
      <c r="U849" s="10">
        <v>2.2999999999999998</v>
      </c>
      <c r="V849" s="159">
        <v>2</v>
      </c>
      <c r="W849" s="159">
        <v>2.6</v>
      </c>
      <c r="X849" s="10">
        <v>1.9</v>
      </c>
      <c r="Y849" s="159" t="s">
        <v>225</v>
      </c>
      <c r="Z849" s="10">
        <v>2.4</v>
      </c>
      <c r="AA849" s="10">
        <v>2</v>
      </c>
      <c r="AB849" s="10">
        <v>2.2000000000000002</v>
      </c>
      <c r="AC849" s="16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2">
        <v>35</v>
      </c>
    </row>
    <row r="850" spans="1:65">
      <c r="A850" s="35"/>
      <c r="B850" s="19">
        <v>1</v>
      </c>
      <c r="C850" s="8">
        <v>3</v>
      </c>
      <c r="D850" s="10">
        <v>1.9</v>
      </c>
      <c r="E850" s="159">
        <v>2.7</v>
      </c>
      <c r="F850" s="161">
        <v>2</v>
      </c>
      <c r="G850" s="159" t="s">
        <v>97</v>
      </c>
      <c r="H850" s="161" t="s">
        <v>108</v>
      </c>
      <c r="I850" s="159">
        <v>1.1000000000000001</v>
      </c>
      <c r="J850" s="25">
        <v>2</v>
      </c>
      <c r="K850" s="25">
        <v>2.0099999999999998</v>
      </c>
      <c r="L850" s="11">
        <v>2.2000000000000002</v>
      </c>
      <c r="M850" s="11">
        <v>1.6936417496443608</v>
      </c>
      <c r="N850" s="11">
        <v>2.0492699999999999</v>
      </c>
      <c r="O850" s="11">
        <v>2.1</v>
      </c>
      <c r="P850" s="161">
        <v>2</v>
      </c>
      <c r="Q850" s="11">
        <v>1.9</v>
      </c>
      <c r="R850" s="11">
        <v>1.9</v>
      </c>
      <c r="S850" s="11">
        <v>2.1</v>
      </c>
      <c r="T850" s="11">
        <v>1.9</v>
      </c>
      <c r="U850" s="11">
        <v>2.2999999999999998</v>
      </c>
      <c r="V850" s="161">
        <v>2</v>
      </c>
      <c r="W850" s="161">
        <v>2.7</v>
      </c>
      <c r="X850" s="162">
        <v>2.9</v>
      </c>
      <c r="Y850" s="161" t="s">
        <v>225</v>
      </c>
      <c r="Z850" s="11">
        <v>2.2999999999999998</v>
      </c>
      <c r="AA850" s="11">
        <v>2.1</v>
      </c>
      <c r="AB850" s="11">
        <v>2.4</v>
      </c>
      <c r="AC850" s="16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2">
        <v>16</v>
      </c>
    </row>
    <row r="851" spans="1:65">
      <c r="A851" s="35"/>
      <c r="B851" s="19">
        <v>1</v>
      </c>
      <c r="C851" s="8">
        <v>4</v>
      </c>
      <c r="D851" s="10">
        <v>1.9</v>
      </c>
      <c r="E851" s="159">
        <v>2.5</v>
      </c>
      <c r="F851" s="161">
        <v>2</v>
      </c>
      <c r="G851" s="159" t="s">
        <v>97</v>
      </c>
      <c r="H851" s="161" t="s">
        <v>108</v>
      </c>
      <c r="I851" s="159">
        <v>1.2</v>
      </c>
      <c r="J851" s="25">
        <v>1.9</v>
      </c>
      <c r="K851" s="25">
        <v>2.02</v>
      </c>
      <c r="L851" s="11">
        <v>2.2000000000000002</v>
      </c>
      <c r="M851" s="11">
        <v>1.6833246748600037</v>
      </c>
      <c r="N851" s="11">
        <v>2.0155400000000001</v>
      </c>
      <c r="O851" s="11">
        <v>2.2999999999999998</v>
      </c>
      <c r="P851" s="161">
        <v>2</v>
      </c>
      <c r="Q851" s="11">
        <v>1.9</v>
      </c>
      <c r="R851" s="11">
        <v>1.9</v>
      </c>
      <c r="S851" s="11">
        <v>2.2000000000000002</v>
      </c>
      <c r="T851" s="11">
        <v>1.8</v>
      </c>
      <c r="U851" s="11">
        <v>2</v>
      </c>
      <c r="V851" s="161">
        <v>2</v>
      </c>
      <c r="W851" s="161">
        <v>2.7</v>
      </c>
      <c r="X851" s="11">
        <v>2.2000000000000002</v>
      </c>
      <c r="Y851" s="161" t="s">
        <v>225</v>
      </c>
      <c r="Z851" s="11">
        <v>2.2000000000000002</v>
      </c>
      <c r="AA851" s="11">
        <v>2.1</v>
      </c>
      <c r="AB851" s="11">
        <v>2.2999999999999998</v>
      </c>
      <c r="AC851" s="16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2">
        <v>2.0477011850462206</v>
      </c>
    </row>
    <row r="852" spans="1:65">
      <c r="A852" s="35"/>
      <c r="B852" s="19">
        <v>1</v>
      </c>
      <c r="C852" s="8">
        <v>5</v>
      </c>
      <c r="D852" s="10">
        <v>2</v>
      </c>
      <c r="E852" s="159">
        <v>2.7</v>
      </c>
      <c r="F852" s="159">
        <v>2</v>
      </c>
      <c r="G852" s="159" t="s">
        <v>97</v>
      </c>
      <c r="H852" s="159" t="s">
        <v>108</v>
      </c>
      <c r="I852" s="159">
        <v>1.3</v>
      </c>
      <c r="J852" s="10">
        <v>2</v>
      </c>
      <c r="K852" s="10">
        <v>2.02</v>
      </c>
      <c r="L852" s="10">
        <v>2.2999999999999998</v>
      </c>
      <c r="M852" s="10">
        <v>1.6441910025825548</v>
      </c>
      <c r="N852" s="10">
        <v>1.9911599999999998</v>
      </c>
      <c r="O852" s="10">
        <v>2.2999999999999998</v>
      </c>
      <c r="P852" s="159">
        <v>2</v>
      </c>
      <c r="Q852" s="10">
        <v>2</v>
      </c>
      <c r="R852" s="10">
        <v>1.9</v>
      </c>
      <c r="S852" s="10">
        <v>2.1</v>
      </c>
      <c r="T852" s="10">
        <v>1.8</v>
      </c>
      <c r="U852" s="10">
        <v>1.9</v>
      </c>
      <c r="V852" s="159">
        <v>2</v>
      </c>
      <c r="W852" s="159">
        <v>2.8</v>
      </c>
      <c r="X852" s="10">
        <v>2</v>
      </c>
      <c r="Y852" s="159" t="s">
        <v>225</v>
      </c>
      <c r="Z852" s="10">
        <v>2.2000000000000002</v>
      </c>
      <c r="AA852" s="10">
        <v>2</v>
      </c>
      <c r="AB852" s="10">
        <v>2.4</v>
      </c>
      <c r="AC852" s="16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2">
        <v>80</v>
      </c>
    </row>
    <row r="853" spans="1:65">
      <c r="A853" s="35"/>
      <c r="B853" s="19">
        <v>1</v>
      </c>
      <c r="C853" s="8">
        <v>6</v>
      </c>
      <c r="D853" s="10">
        <v>2</v>
      </c>
      <c r="E853" s="159">
        <v>2.9</v>
      </c>
      <c r="F853" s="159">
        <v>2</v>
      </c>
      <c r="G853" s="159" t="s">
        <v>97</v>
      </c>
      <c r="H853" s="159" t="s">
        <v>108</v>
      </c>
      <c r="I853" s="159">
        <v>1.4</v>
      </c>
      <c r="J853" s="10">
        <v>1.9</v>
      </c>
      <c r="K853" s="10">
        <v>2.02</v>
      </c>
      <c r="L853" s="10">
        <v>2.2000000000000002</v>
      </c>
      <c r="M853" s="10">
        <v>1.6207059922754601</v>
      </c>
      <c r="N853" s="10">
        <v>2.06019</v>
      </c>
      <c r="O853" s="10">
        <v>2.2999999999999998</v>
      </c>
      <c r="P853" s="159">
        <v>2</v>
      </c>
      <c r="Q853" s="10">
        <v>1.9</v>
      </c>
      <c r="R853" s="10">
        <v>2</v>
      </c>
      <c r="S853" s="10">
        <v>2.1</v>
      </c>
      <c r="T853" s="10">
        <v>1.9</v>
      </c>
      <c r="U853" s="10">
        <v>1.8</v>
      </c>
      <c r="V853" s="159">
        <v>2</v>
      </c>
      <c r="W853" s="159">
        <v>2.8</v>
      </c>
      <c r="X853" s="10">
        <v>2</v>
      </c>
      <c r="Y853" s="159" t="s">
        <v>225</v>
      </c>
      <c r="Z853" s="10">
        <v>2.2999999999999998</v>
      </c>
      <c r="AA853" s="10">
        <v>1.9</v>
      </c>
      <c r="AB853" s="10">
        <v>2.2999999999999998</v>
      </c>
      <c r="AC853" s="16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62"/>
    </row>
    <row r="854" spans="1:65">
      <c r="A854" s="35"/>
      <c r="B854" s="20" t="s">
        <v>285</v>
      </c>
      <c r="C854" s="12"/>
      <c r="D854" s="26">
        <v>1.9666666666666668</v>
      </c>
      <c r="E854" s="26">
        <v>2.6999999999999997</v>
      </c>
      <c r="F854" s="26">
        <v>2</v>
      </c>
      <c r="G854" s="26" t="s">
        <v>699</v>
      </c>
      <c r="H854" s="26" t="s">
        <v>699</v>
      </c>
      <c r="I854" s="26">
        <v>1.2166666666666666</v>
      </c>
      <c r="J854" s="26">
        <v>2</v>
      </c>
      <c r="K854" s="26">
        <v>2.02</v>
      </c>
      <c r="L854" s="26">
        <v>2.2666666666666662</v>
      </c>
      <c r="M854" s="26">
        <v>1.669642294072857</v>
      </c>
      <c r="N854" s="26">
        <v>2.0135766666666668</v>
      </c>
      <c r="O854" s="26">
        <v>2.2166666666666668</v>
      </c>
      <c r="P854" s="26">
        <v>2</v>
      </c>
      <c r="Q854" s="26">
        <v>1.9166666666666667</v>
      </c>
      <c r="R854" s="26">
        <v>1.9333333333333333</v>
      </c>
      <c r="S854" s="26">
        <v>2.1166666666666667</v>
      </c>
      <c r="T854" s="26">
        <v>1.8833333333333335</v>
      </c>
      <c r="U854" s="26">
        <v>2.0833333333333335</v>
      </c>
      <c r="V854" s="26">
        <v>2</v>
      </c>
      <c r="W854" s="26">
        <v>2.7000000000000006</v>
      </c>
      <c r="X854" s="26">
        <v>2.1833333333333336</v>
      </c>
      <c r="Y854" s="26" t="s">
        <v>699</v>
      </c>
      <c r="Z854" s="26">
        <v>2.3000000000000003</v>
      </c>
      <c r="AA854" s="26">
        <v>1.8666666666666669</v>
      </c>
      <c r="AB854" s="26">
        <v>2.3166666666666664</v>
      </c>
      <c r="AC854" s="16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2"/>
    </row>
    <row r="855" spans="1:65">
      <c r="A855" s="35"/>
      <c r="B855" s="3" t="s">
        <v>286</v>
      </c>
      <c r="C855" s="33"/>
      <c r="D855" s="11">
        <v>2</v>
      </c>
      <c r="E855" s="11">
        <v>2.7</v>
      </c>
      <c r="F855" s="11">
        <v>2</v>
      </c>
      <c r="G855" s="11" t="s">
        <v>699</v>
      </c>
      <c r="H855" s="11" t="s">
        <v>699</v>
      </c>
      <c r="I855" s="11">
        <v>1.2</v>
      </c>
      <c r="J855" s="11">
        <v>2</v>
      </c>
      <c r="K855" s="11">
        <v>2.02</v>
      </c>
      <c r="L855" s="11">
        <v>2.25</v>
      </c>
      <c r="M855" s="11">
        <v>1.6637578387212792</v>
      </c>
      <c r="N855" s="11">
        <v>2.00359</v>
      </c>
      <c r="O855" s="11">
        <v>2.25</v>
      </c>
      <c r="P855" s="11">
        <v>2</v>
      </c>
      <c r="Q855" s="11">
        <v>1.9</v>
      </c>
      <c r="R855" s="11">
        <v>1.9</v>
      </c>
      <c r="S855" s="11">
        <v>2.1</v>
      </c>
      <c r="T855" s="11">
        <v>1.9</v>
      </c>
      <c r="U855" s="11">
        <v>2.1</v>
      </c>
      <c r="V855" s="11">
        <v>2</v>
      </c>
      <c r="W855" s="11">
        <v>2.7</v>
      </c>
      <c r="X855" s="11">
        <v>2.0499999999999998</v>
      </c>
      <c r="Y855" s="11" t="s">
        <v>699</v>
      </c>
      <c r="Z855" s="11">
        <v>2.2999999999999998</v>
      </c>
      <c r="AA855" s="11">
        <v>2</v>
      </c>
      <c r="AB855" s="11">
        <v>2.2999999999999998</v>
      </c>
      <c r="AC855" s="16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2"/>
    </row>
    <row r="856" spans="1:65">
      <c r="A856" s="35"/>
      <c r="B856" s="3" t="s">
        <v>287</v>
      </c>
      <c r="C856" s="33"/>
      <c r="D856" s="27">
        <v>5.1639777949432274E-2</v>
      </c>
      <c r="E856" s="27">
        <v>0.14142135623730945</v>
      </c>
      <c r="F856" s="27">
        <v>0</v>
      </c>
      <c r="G856" s="27" t="s">
        <v>699</v>
      </c>
      <c r="H856" s="27" t="s">
        <v>699</v>
      </c>
      <c r="I856" s="27">
        <v>0.11690451944500116</v>
      </c>
      <c r="J856" s="27">
        <v>8.9442719099991672E-2</v>
      </c>
      <c r="K856" s="27">
        <v>1.0954451150103413E-2</v>
      </c>
      <c r="L856" s="27">
        <v>8.1649658092772456E-2</v>
      </c>
      <c r="M856" s="27">
        <v>4.8354811692934853E-2</v>
      </c>
      <c r="N856" s="27">
        <v>3.4720991153287493E-2</v>
      </c>
      <c r="O856" s="27">
        <v>9.8319208025017354E-2</v>
      </c>
      <c r="P856" s="27">
        <v>0</v>
      </c>
      <c r="Q856" s="27">
        <v>7.5277265270908097E-2</v>
      </c>
      <c r="R856" s="27">
        <v>5.1639777949432274E-2</v>
      </c>
      <c r="S856" s="27">
        <v>4.0824829046386339E-2</v>
      </c>
      <c r="T856" s="27">
        <v>7.527726527090807E-2</v>
      </c>
      <c r="U856" s="27">
        <v>0.21369760566432805</v>
      </c>
      <c r="V856" s="27">
        <v>0</v>
      </c>
      <c r="W856" s="27">
        <v>8.9442719099991477E-2</v>
      </c>
      <c r="X856" s="27">
        <v>0.36560452221856499</v>
      </c>
      <c r="Y856" s="27" t="s">
        <v>699</v>
      </c>
      <c r="Z856" s="27">
        <v>8.9442719099991463E-2</v>
      </c>
      <c r="AA856" s="27">
        <v>0.38297084310253454</v>
      </c>
      <c r="AB856" s="27">
        <v>7.5277265270908028E-2</v>
      </c>
      <c r="AC856" s="233"/>
      <c r="AD856" s="234"/>
      <c r="AE856" s="234"/>
      <c r="AF856" s="234"/>
      <c r="AG856" s="234"/>
      <c r="AH856" s="234"/>
      <c r="AI856" s="234"/>
      <c r="AJ856" s="234"/>
      <c r="AK856" s="234"/>
      <c r="AL856" s="234"/>
      <c r="AM856" s="234"/>
      <c r="AN856" s="234"/>
      <c r="AO856" s="234"/>
      <c r="AP856" s="234"/>
      <c r="AQ856" s="234"/>
      <c r="AR856" s="234"/>
      <c r="AS856" s="234"/>
      <c r="AT856" s="234"/>
      <c r="AU856" s="234"/>
      <c r="AV856" s="234"/>
      <c r="AW856" s="234"/>
      <c r="AX856" s="234"/>
      <c r="AY856" s="234"/>
      <c r="AZ856" s="234"/>
      <c r="BA856" s="234"/>
      <c r="BB856" s="234"/>
      <c r="BC856" s="234"/>
      <c r="BD856" s="234"/>
      <c r="BE856" s="234"/>
      <c r="BF856" s="234"/>
      <c r="BG856" s="234"/>
      <c r="BH856" s="234"/>
      <c r="BI856" s="234"/>
      <c r="BJ856" s="234"/>
      <c r="BK856" s="234"/>
      <c r="BL856" s="234"/>
      <c r="BM856" s="63"/>
    </row>
    <row r="857" spans="1:65">
      <c r="A857" s="35"/>
      <c r="B857" s="3" t="s">
        <v>86</v>
      </c>
      <c r="C857" s="33"/>
      <c r="D857" s="13">
        <v>2.6257514211575732E-2</v>
      </c>
      <c r="E857" s="13">
        <v>5.2378280087892394E-2</v>
      </c>
      <c r="F857" s="13">
        <v>0</v>
      </c>
      <c r="G857" s="13" t="s">
        <v>699</v>
      </c>
      <c r="H857" s="13" t="s">
        <v>699</v>
      </c>
      <c r="I857" s="13">
        <v>9.6085906393151649E-2</v>
      </c>
      <c r="J857" s="13">
        <v>4.4721359549995836E-2</v>
      </c>
      <c r="K857" s="13">
        <v>5.4229956188630753E-3</v>
      </c>
      <c r="L857" s="13">
        <v>3.6021907982105507E-2</v>
      </c>
      <c r="M857" s="13">
        <v>2.8961180406481022E-2</v>
      </c>
      <c r="N857" s="13">
        <v>1.7243441348953267E-2</v>
      </c>
      <c r="O857" s="13">
        <v>4.435452993609805E-2</v>
      </c>
      <c r="P857" s="13">
        <v>0</v>
      </c>
      <c r="Q857" s="13">
        <v>3.927509492395205E-2</v>
      </c>
      <c r="R857" s="13">
        <v>2.6710229973844278E-2</v>
      </c>
      <c r="S857" s="13">
        <v>1.9287320809316381E-2</v>
      </c>
      <c r="T857" s="13">
        <v>3.9970229347384811E-2</v>
      </c>
      <c r="U857" s="13">
        <v>0.10257485071887745</v>
      </c>
      <c r="V857" s="13">
        <v>0</v>
      </c>
      <c r="W857" s="13">
        <v>3.3126932999996833E-2</v>
      </c>
      <c r="X857" s="13">
        <v>0.16745245292453356</v>
      </c>
      <c r="Y857" s="13" t="s">
        <v>699</v>
      </c>
      <c r="Z857" s="13">
        <v>3.8888138739126721E-2</v>
      </c>
      <c r="AA857" s="13">
        <v>0.20516295166207205</v>
      </c>
      <c r="AB857" s="13">
        <v>3.2493783570176134E-2</v>
      </c>
      <c r="AC857" s="16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62"/>
    </row>
    <row r="858" spans="1:65">
      <c r="A858" s="35"/>
      <c r="B858" s="3" t="s">
        <v>288</v>
      </c>
      <c r="C858" s="33"/>
      <c r="D858" s="13">
        <v>-3.95734099151408E-2</v>
      </c>
      <c r="E858" s="13">
        <v>0.31855175926904367</v>
      </c>
      <c r="F858" s="13">
        <v>-2.3294993134041597E-2</v>
      </c>
      <c r="G858" s="13" t="s">
        <v>699</v>
      </c>
      <c r="H858" s="13" t="s">
        <v>699</v>
      </c>
      <c r="I858" s="13">
        <v>-0.40583778748987531</v>
      </c>
      <c r="J858" s="13">
        <v>-2.3294993134041597E-2</v>
      </c>
      <c r="K858" s="13">
        <v>-1.3527943065381964E-2</v>
      </c>
      <c r="L858" s="13">
        <v>0.10693234111475269</v>
      </c>
      <c r="M858" s="13">
        <v>-0.18462600585193778</v>
      </c>
      <c r="N858" s="13">
        <v>-1.6664793979099812E-2</v>
      </c>
      <c r="O858" s="13">
        <v>8.2514715943103889E-2</v>
      </c>
      <c r="P858" s="13">
        <v>-2.3294993134041597E-2</v>
      </c>
      <c r="Q858" s="13">
        <v>-6.3991035086789827E-2</v>
      </c>
      <c r="R858" s="13">
        <v>-5.5851826696240225E-2</v>
      </c>
      <c r="S858" s="13">
        <v>3.3679465599806058E-2</v>
      </c>
      <c r="T858" s="13">
        <v>-8.026945186788903E-2</v>
      </c>
      <c r="U858" s="13">
        <v>1.7401048818706633E-2</v>
      </c>
      <c r="V858" s="13">
        <v>-2.3294993134041597E-2</v>
      </c>
      <c r="W858" s="13">
        <v>0.31855175926904411</v>
      </c>
      <c r="X858" s="13">
        <v>6.6236299162004686E-2</v>
      </c>
      <c r="Y858" s="13" t="s">
        <v>699</v>
      </c>
      <c r="Z858" s="13">
        <v>0.12321075789585234</v>
      </c>
      <c r="AA858" s="13">
        <v>-8.8408660258438743E-2</v>
      </c>
      <c r="AB858" s="13">
        <v>0.13134996628640172</v>
      </c>
      <c r="AC858" s="16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62"/>
    </row>
    <row r="859" spans="1:65">
      <c r="A859" s="35"/>
      <c r="B859" s="53" t="s">
        <v>289</v>
      </c>
      <c r="C859" s="54"/>
      <c r="D859" s="52">
        <v>0.47</v>
      </c>
      <c r="E859" s="52">
        <v>2.11</v>
      </c>
      <c r="F859" s="52" t="s">
        <v>290</v>
      </c>
      <c r="G859" s="52">
        <v>10.199999999999999</v>
      </c>
      <c r="H859" s="52">
        <v>1.41</v>
      </c>
      <c r="I859" s="52">
        <v>3.11</v>
      </c>
      <c r="J859" s="52">
        <v>0.35</v>
      </c>
      <c r="K859" s="52">
        <v>0.28000000000000003</v>
      </c>
      <c r="L859" s="52">
        <v>0.59</v>
      </c>
      <c r="M859" s="52">
        <v>1.51</v>
      </c>
      <c r="N859" s="52">
        <v>0.3</v>
      </c>
      <c r="O859" s="52">
        <v>0.41</v>
      </c>
      <c r="P859" s="52" t="s">
        <v>290</v>
      </c>
      <c r="Q859" s="52">
        <v>0.64</v>
      </c>
      <c r="R859" s="52">
        <v>0.59</v>
      </c>
      <c r="S859" s="52">
        <v>0.06</v>
      </c>
      <c r="T859" s="52">
        <v>0.76</v>
      </c>
      <c r="U859" s="52">
        <v>0.06</v>
      </c>
      <c r="V859" s="52" t="s">
        <v>290</v>
      </c>
      <c r="W859" s="52">
        <v>2.11</v>
      </c>
      <c r="X859" s="52">
        <v>0.28999999999999998</v>
      </c>
      <c r="Y859" s="52">
        <v>27.79</v>
      </c>
      <c r="Z859" s="52">
        <v>0.7</v>
      </c>
      <c r="AA859" s="52">
        <v>0.82</v>
      </c>
      <c r="AB859" s="52">
        <v>0.76</v>
      </c>
      <c r="AC859" s="16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2"/>
    </row>
    <row r="860" spans="1:65">
      <c r="B860" s="36" t="s">
        <v>357</v>
      </c>
      <c r="C860" s="20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BM860" s="62"/>
    </row>
    <row r="861" spans="1:65">
      <c r="BM861" s="62"/>
    </row>
    <row r="862" spans="1:65" ht="15">
      <c r="B862" s="37" t="s">
        <v>684</v>
      </c>
      <c r="BM862" s="32" t="s">
        <v>66</v>
      </c>
    </row>
    <row r="863" spans="1:65" ht="15">
      <c r="A863" s="28" t="s">
        <v>18</v>
      </c>
      <c r="B863" s="18" t="s">
        <v>115</v>
      </c>
      <c r="C863" s="15" t="s">
        <v>116</v>
      </c>
      <c r="D863" s="16" t="s">
        <v>243</v>
      </c>
      <c r="E863" s="17" t="s">
        <v>243</v>
      </c>
      <c r="F863" s="17" t="s">
        <v>243</v>
      </c>
      <c r="G863" s="17" t="s">
        <v>243</v>
      </c>
      <c r="H863" s="17" t="s">
        <v>243</v>
      </c>
      <c r="I863" s="17" t="s">
        <v>243</v>
      </c>
      <c r="J863" s="17" t="s">
        <v>243</v>
      </c>
      <c r="K863" s="17" t="s">
        <v>243</v>
      </c>
      <c r="L863" s="17" t="s">
        <v>243</v>
      </c>
      <c r="M863" s="17" t="s">
        <v>243</v>
      </c>
      <c r="N863" s="17" t="s">
        <v>243</v>
      </c>
      <c r="O863" s="17" t="s">
        <v>243</v>
      </c>
      <c r="P863" s="17" t="s">
        <v>243</v>
      </c>
      <c r="Q863" s="17" t="s">
        <v>243</v>
      </c>
      <c r="R863" s="17" t="s">
        <v>243</v>
      </c>
      <c r="S863" s="17" t="s">
        <v>243</v>
      </c>
      <c r="T863" s="17" t="s">
        <v>243</v>
      </c>
      <c r="U863" s="17" t="s">
        <v>243</v>
      </c>
      <c r="V863" s="17" t="s">
        <v>243</v>
      </c>
      <c r="W863" s="17" t="s">
        <v>243</v>
      </c>
      <c r="X863" s="17" t="s">
        <v>243</v>
      </c>
      <c r="Y863" s="17" t="s">
        <v>243</v>
      </c>
      <c r="Z863" s="17" t="s">
        <v>243</v>
      </c>
      <c r="AA863" s="17" t="s">
        <v>243</v>
      </c>
      <c r="AB863" s="17" t="s">
        <v>243</v>
      </c>
      <c r="AC863" s="17" t="s">
        <v>243</v>
      </c>
      <c r="AD863" s="17" t="s">
        <v>243</v>
      </c>
      <c r="AE863" s="166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2">
        <v>1</v>
      </c>
    </row>
    <row r="864" spans="1:65">
      <c r="A864" s="35"/>
      <c r="B864" s="19" t="s">
        <v>244</v>
      </c>
      <c r="C864" s="8" t="s">
        <v>244</v>
      </c>
      <c r="D864" s="164" t="s">
        <v>246</v>
      </c>
      <c r="E864" s="165" t="s">
        <v>248</v>
      </c>
      <c r="F864" s="165" t="s">
        <v>249</v>
      </c>
      <c r="G864" s="165" t="s">
        <v>250</v>
      </c>
      <c r="H864" s="165" t="s">
        <v>251</v>
      </c>
      <c r="I864" s="165" t="s">
        <v>254</v>
      </c>
      <c r="J864" s="165" t="s">
        <v>256</v>
      </c>
      <c r="K864" s="165" t="s">
        <v>257</v>
      </c>
      <c r="L864" s="165" t="s">
        <v>258</v>
      </c>
      <c r="M864" s="165" t="s">
        <v>259</v>
      </c>
      <c r="N864" s="165" t="s">
        <v>260</v>
      </c>
      <c r="O864" s="165" t="s">
        <v>307</v>
      </c>
      <c r="P864" s="165" t="s">
        <v>261</v>
      </c>
      <c r="Q864" s="165" t="s">
        <v>263</v>
      </c>
      <c r="R864" s="165" t="s">
        <v>265</v>
      </c>
      <c r="S864" s="165" t="s">
        <v>266</v>
      </c>
      <c r="T864" s="165" t="s">
        <v>267</v>
      </c>
      <c r="U864" s="165" t="s">
        <v>268</v>
      </c>
      <c r="V864" s="165" t="s">
        <v>269</v>
      </c>
      <c r="W864" s="165" t="s">
        <v>270</v>
      </c>
      <c r="X864" s="165" t="s">
        <v>271</v>
      </c>
      <c r="Y864" s="165" t="s">
        <v>272</v>
      </c>
      <c r="Z864" s="165" t="s">
        <v>273</v>
      </c>
      <c r="AA864" s="165" t="s">
        <v>274</v>
      </c>
      <c r="AB864" s="165" t="s">
        <v>275</v>
      </c>
      <c r="AC864" s="165" t="s">
        <v>276</v>
      </c>
      <c r="AD864" s="165" t="s">
        <v>277</v>
      </c>
      <c r="AE864" s="166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2" t="s">
        <v>3</v>
      </c>
    </row>
    <row r="865" spans="1:65">
      <c r="A865" s="35"/>
      <c r="B865" s="19"/>
      <c r="C865" s="8"/>
      <c r="D865" s="9" t="s">
        <v>337</v>
      </c>
      <c r="E865" s="10" t="s">
        <v>118</v>
      </c>
      <c r="F865" s="10" t="s">
        <v>337</v>
      </c>
      <c r="G865" s="10" t="s">
        <v>338</v>
      </c>
      <c r="H865" s="10" t="s">
        <v>118</v>
      </c>
      <c r="I865" s="10" t="s">
        <v>118</v>
      </c>
      <c r="J865" s="10" t="s">
        <v>337</v>
      </c>
      <c r="K865" s="10" t="s">
        <v>337</v>
      </c>
      <c r="L865" s="10" t="s">
        <v>338</v>
      </c>
      <c r="M865" s="10" t="s">
        <v>337</v>
      </c>
      <c r="N865" s="10" t="s">
        <v>118</v>
      </c>
      <c r="O865" s="10" t="s">
        <v>338</v>
      </c>
      <c r="P865" s="10" t="s">
        <v>337</v>
      </c>
      <c r="Q865" s="10" t="s">
        <v>337</v>
      </c>
      <c r="R865" s="10" t="s">
        <v>337</v>
      </c>
      <c r="S865" s="10" t="s">
        <v>337</v>
      </c>
      <c r="T865" s="10" t="s">
        <v>337</v>
      </c>
      <c r="U865" s="10" t="s">
        <v>337</v>
      </c>
      <c r="V865" s="10" t="s">
        <v>337</v>
      </c>
      <c r="W865" s="10" t="s">
        <v>338</v>
      </c>
      <c r="X865" s="10" t="s">
        <v>338</v>
      </c>
      <c r="Y865" s="10" t="s">
        <v>338</v>
      </c>
      <c r="Z865" s="10" t="s">
        <v>337</v>
      </c>
      <c r="AA865" s="10" t="s">
        <v>338</v>
      </c>
      <c r="AB865" s="10" t="s">
        <v>337</v>
      </c>
      <c r="AC865" s="10" t="s">
        <v>338</v>
      </c>
      <c r="AD865" s="10" t="s">
        <v>338</v>
      </c>
      <c r="AE865" s="166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2">
        <v>1</v>
      </c>
    </row>
    <row r="866" spans="1:65">
      <c r="A866" s="35"/>
      <c r="B866" s="19"/>
      <c r="C866" s="8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166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2">
        <v>2</v>
      </c>
    </row>
    <row r="867" spans="1:65">
      <c r="A867" s="35"/>
      <c r="B867" s="18">
        <v>1</v>
      </c>
      <c r="C867" s="14">
        <v>1</v>
      </c>
      <c r="D867" s="235">
        <v>46.62</v>
      </c>
      <c r="E867" s="235">
        <v>44.6</v>
      </c>
      <c r="F867" s="260">
        <v>44.5</v>
      </c>
      <c r="G867" s="258">
        <v>50</v>
      </c>
      <c r="H867" s="267">
        <v>52</v>
      </c>
      <c r="I867" s="235">
        <v>47.49</v>
      </c>
      <c r="J867" s="260">
        <v>42.4</v>
      </c>
      <c r="K867" s="235">
        <v>44.9</v>
      </c>
      <c r="L867" s="235">
        <v>44.8</v>
      </c>
      <c r="M867" s="235">
        <v>45</v>
      </c>
      <c r="N867" s="235">
        <v>46.7</v>
      </c>
      <c r="O867" s="258">
        <v>52.113694088342115</v>
      </c>
      <c r="P867" s="235">
        <v>43.602649999999997</v>
      </c>
      <c r="Q867" s="235">
        <v>48.4</v>
      </c>
      <c r="R867" s="235">
        <v>45.6</v>
      </c>
      <c r="S867" s="235">
        <v>43.4</v>
      </c>
      <c r="T867" s="235">
        <v>41.5</v>
      </c>
      <c r="U867" s="235">
        <v>45.3</v>
      </c>
      <c r="V867" s="235">
        <v>44.81</v>
      </c>
      <c r="W867" s="235">
        <v>44</v>
      </c>
      <c r="X867" s="258">
        <v>36.5</v>
      </c>
      <c r="Y867" s="235">
        <v>45</v>
      </c>
      <c r="Z867" s="235">
        <v>45</v>
      </c>
      <c r="AA867" s="235">
        <v>45</v>
      </c>
      <c r="AB867" s="235">
        <v>45.9</v>
      </c>
      <c r="AC867" s="280">
        <v>33</v>
      </c>
      <c r="AD867" s="235">
        <v>46.1</v>
      </c>
      <c r="AE867" s="236"/>
      <c r="AF867" s="237"/>
      <c r="AG867" s="237"/>
      <c r="AH867" s="237"/>
      <c r="AI867" s="237"/>
      <c r="AJ867" s="237"/>
      <c r="AK867" s="237"/>
      <c r="AL867" s="237"/>
      <c r="AM867" s="237"/>
      <c r="AN867" s="237"/>
      <c r="AO867" s="237"/>
      <c r="AP867" s="237"/>
      <c r="AQ867" s="237"/>
      <c r="AR867" s="237"/>
      <c r="AS867" s="237"/>
      <c r="AT867" s="237"/>
      <c r="AU867" s="237"/>
      <c r="AV867" s="237"/>
      <c r="AW867" s="237"/>
      <c r="AX867" s="237"/>
      <c r="AY867" s="237"/>
      <c r="AZ867" s="237"/>
      <c r="BA867" s="237"/>
      <c r="BB867" s="237"/>
      <c r="BC867" s="237"/>
      <c r="BD867" s="237"/>
      <c r="BE867" s="237"/>
      <c r="BF867" s="237"/>
      <c r="BG867" s="237"/>
      <c r="BH867" s="237"/>
      <c r="BI867" s="237"/>
      <c r="BJ867" s="237"/>
      <c r="BK867" s="237"/>
      <c r="BL867" s="237"/>
      <c r="BM867" s="238">
        <v>1</v>
      </c>
    </row>
    <row r="868" spans="1:65">
      <c r="A868" s="35"/>
      <c r="B868" s="19">
        <v>1</v>
      </c>
      <c r="C868" s="8">
        <v>2</v>
      </c>
      <c r="D868" s="239">
        <v>46.35</v>
      </c>
      <c r="E868" s="239">
        <v>45.7</v>
      </c>
      <c r="F868" s="261">
        <v>43.5</v>
      </c>
      <c r="G868" s="259">
        <v>50</v>
      </c>
      <c r="H868" s="268">
        <v>52</v>
      </c>
      <c r="I868" s="239">
        <v>47.6</v>
      </c>
      <c r="J868" s="261">
        <v>42.3</v>
      </c>
      <c r="K868" s="253">
        <v>43.4</v>
      </c>
      <c r="L868" s="239">
        <v>44.5</v>
      </c>
      <c r="M868" s="239">
        <v>45</v>
      </c>
      <c r="N868" s="239">
        <v>46.1</v>
      </c>
      <c r="O868" s="259">
        <v>51.700602186498116</v>
      </c>
      <c r="P868" s="239">
        <v>42.989609999999999</v>
      </c>
      <c r="Q868" s="239">
        <v>45.7</v>
      </c>
      <c r="R868" s="239">
        <v>45.7</v>
      </c>
      <c r="S868" s="239">
        <v>46</v>
      </c>
      <c r="T868" s="239">
        <v>42.8</v>
      </c>
      <c r="U868" s="239">
        <v>45.5</v>
      </c>
      <c r="V868" s="239">
        <v>45.94</v>
      </c>
      <c r="W868" s="239">
        <v>45</v>
      </c>
      <c r="X868" s="259">
        <v>36.6</v>
      </c>
      <c r="Y868" s="239">
        <v>42</v>
      </c>
      <c r="Z868" s="239">
        <v>46</v>
      </c>
      <c r="AA868" s="239">
        <v>45</v>
      </c>
      <c r="AB868" s="239">
        <v>46.4</v>
      </c>
      <c r="AC868" s="239">
        <v>46</v>
      </c>
      <c r="AD868" s="239">
        <v>46.5</v>
      </c>
      <c r="AE868" s="236"/>
      <c r="AF868" s="237"/>
      <c r="AG868" s="237"/>
      <c r="AH868" s="237"/>
      <c r="AI868" s="237"/>
      <c r="AJ868" s="237"/>
      <c r="AK868" s="237"/>
      <c r="AL868" s="237"/>
      <c r="AM868" s="237"/>
      <c r="AN868" s="237"/>
      <c r="AO868" s="237"/>
      <c r="AP868" s="237"/>
      <c r="AQ868" s="237"/>
      <c r="AR868" s="237"/>
      <c r="AS868" s="237"/>
      <c r="AT868" s="237"/>
      <c r="AU868" s="237"/>
      <c r="AV868" s="237"/>
      <c r="AW868" s="237"/>
      <c r="AX868" s="237"/>
      <c r="AY868" s="237"/>
      <c r="AZ868" s="237"/>
      <c r="BA868" s="237"/>
      <c r="BB868" s="237"/>
      <c r="BC868" s="237"/>
      <c r="BD868" s="237"/>
      <c r="BE868" s="237"/>
      <c r="BF868" s="237"/>
      <c r="BG868" s="237"/>
      <c r="BH868" s="237"/>
      <c r="BI868" s="237"/>
      <c r="BJ868" s="237"/>
      <c r="BK868" s="237"/>
      <c r="BL868" s="237"/>
      <c r="BM868" s="238">
        <v>9</v>
      </c>
    </row>
    <row r="869" spans="1:65">
      <c r="A869" s="35"/>
      <c r="B869" s="19">
        <v>1</v>
      </c>
      <c r="C869" s="8">
        <v>3</v>
      </c>
      <c r="D869" s="239">
        <v>46.5</v>
      </c>
      <c r="E869" s="239">
        <v>45</v>
      </c>
      <c r="F869" s="261">
        <v>45</v>
      </c>
      <c r="G869" s="259">
        <v>50</v>
      </c>
      <c r="H869" s="268">
        <v>51</v>
      </c>
      <c r="I869" s="239">
        <v>46.93</v>
      </c>
      <c r="J869" s="261">
        <v>42.7</v>
      </c>
      <c r="K869" s="261">
        <v>45</v>
      </c>
      <c r="L869" s="242">
        <v>44.6</v>
      </c>
      <c r="M869" s="242">
        <v>44</v>
      </c>
      <c r="N869" s="242">
        <v>46.9</v>
      </c>
      <c r="O869" s="268">
        <v>51.656943588599475</v>
      </c>
      <c r="P869" s="242">
        <v>45.109560000000002</v>
      </c>
      <c r="Q869" s="242">
        <v>45.4</v>
      </c>
      <c r="R869" s="242">
        <v>44.8</v>
      </c>
      <c r="S869" s="242">
        <v>43.9</v>
      </c>
      <c r="T869" s="242">
        <v>42.2</v>
      </c>
      <c r="U869" s="242">
        <v>45.2</v>
      </c>
      <c r="V869" s="242">
        <v>46.68</v>
      </c>
      <c r="W869" s="242">
        <v>46</v>
      </c>
      <c r="X869" s="268">
        <v>38.4</v>
      </c>
      <c r="Y869" s="242">
        <v>45</v>
      </c>
      <c r="Z869" s="242">
        <v>46</v>
      </c>
      <c r="AA869" s="242">
        <v>45</v>
      </c>
      <c r="AB869" s="242">
        <v>45.3</v>
      </c>
      <c r="AC869" s="242">
        <v>49</v>
      </c>
      <c r="AD869" s="242">
        <v>47.3</v>
      </c>
      <c r="AE869" s="236"/>
      <c r="AF869" s="237"/>
      <c r="AG869" s="237"/>
      <c r="AH869" s="237"/>
      <c r="AI869" s="237"/>
      <c r="AJ869" s="237"/>
      <c r="AK869" s="237"/>
      <c r="AL869" s="237"/>
      <c r="AM869" s="237"/>
      <c r="AN869" s="237"/>
      <c r="AO869" s="237"/>
      <c r="AP869" s="237"/>
      <c r="AQ869" s="237"/>
      <c r="AR869" s="237"/>
      <c r="AS869" s="237"/>
      <c r="AT869" s="237"/>
      <c r="AU869" s="237"/>
      <c r="AV869" s="237"/>
      <c r="AW869" s="237"/>
      <c r="AX869" s="237"/>
      <c r="AY869" s="237"/>
      <c r="AZ869" s="237"/>
      <c r="BA869" s="237"/>
      <c r="BB869" s="237"/>
      <c r="BC869" s="237"/>
      <c r="BD869" s="237"/>
      <c r="BE869" s="237"/>
      <c r="BF869" s="237"/>
      <c r="BG869" s="237"/>
      <c r="BH869" s="237"/>
      <c r="BI869" s="237"/>
      <c r="BJ869" s="237"/>
      <c r="BK869" s="237"/>
      <c r="BL869" s="237"/>
      <c r="BM869" s="238">
        <v>16</v>
      </c>
    </row>
    <row r="870" spans="1:65">
      <c r="A870" s="35"/>
      <c r="B870" s="19">
        <v>1</v>
      </c>
      <c r="C870" s="8">
        <v>4</v>
      </c>
      <c r="D870" s="239">
        <v>46.17</v>
      </c>
      <c r="E870" s="239">
        <v>45.1</v>
      </c>
      <c r="F870" s="261">
        <v>44</v>
      </c>
      <c r="G870" s="259">
        <v>50</v>
      </c>
      <c r="H870" s="268">
        <v>51</v>
      </c>
      <c r="I870" s="239">
        <v>47.39</v>
      </c>
      <c r="J870" s="261">
        <v>42.4</v>
      </c>
      <c r="K870" s="261">
        <v>45.4</v>
      </c>
      <c r="L870" s="242">
        <v>43.8</v>
      </c>
      <c r="M870" s="242">
        <v>44</v>
      </c>
      <c r="N870" s="242">
        <v>46.7</v>
      </c>
      <c r="O870" s="268">
        <v>51.828960418891384</v>
      </c>
      <c r="P870" s="242">
        <v>45.652450000000002</v>
      </c>
      <c r="Q870" s="242">
        <v>48.6</v>
      </c>
      <c r="R870" s="242">
        <v>45.4</v>
      </c>
      <c r="S870" s="242">
        <v>43.2</v>
      </c>
      <c r="T870" s="242">
        <v>42.4</v>
      </c>
      <c r="U870" s="281">
        <v>47</v>
      </c>
      <c r="V870" s="242">
        <v>44.51</v>
      </c>
      <c r="W870" s="242">
        <v>46</v>
      </c>
      <c r="X870" s="268">
        <v>38.1</v>
      </c>
      <c r="Y870" s="242">
        <v>44</v>
      </c>
      <c r="Z870" s="242">
        <v>49</v>
      </c>
      <c r="AA870" s="242">
        <v>45</v>
      </c>
      <c r="AB870" s="242">
        <v>46.8</v>
      </c>
      <c r="AC870" s="242">
        <v>44</v>
      </c>
      <c r="AD870" s="242">
        <v>47.3</v>
      </c>
      <c r="AE870" s="236"/>
      <c r="AF870" s="237"/>
      <c r="AG870" s="237"/>
      <c r="AH870" s="237"/>
      <c r="AI870" s="237"/>
      <c r="AJ870" s="237"/>
      <c r="AK870" s="237"/>
      <c r="AL870" s="237"/>
      <c r="AM870" s="237"/>
      <c r="AN870" s="237"/>
      <c r="AO870" s="237"/>
      <c r="AP870" s="237"/>
      <c r="AQ870" s="237"/>
      <c r="AR870" s="237"/>
      <c r="AS870" s="237"/>
      <c r="AT870" s="237"/>
      <c r="AU870" s="237"/>
      <c r="AV870" s="237"/>
      <c r="AW870" s="237"/>
      <c r="AX870" s="237"/>
      <c r="AY870" s="237"/>
      <c r="AZ870" s="237"/>
      <c r="BA870" s="237"/>
      <c r="BB870" s="237"/>
      <c r="BC870" s="237"/>
      <c r="BD870" s="237"/>
      <c r="BE870" s="237"/>
      <c r="BF870" s="237"/>
      <c r="BG870" s="237"/>
      <c r="BH870" s="237"/>
      <c r="BI870" s="237"/>
      <c r="BJ870" s="237"/>
      <c r="BK870" s="237"/>
      <c r="BL870" s="237"/>
      <c r="BM870" s="238">
        <v>45.172468115942031</v>
      </c>
    </row>
    <row r="871" spans="1:65">
      <c r="A871" s="35"/>
      <c r="B871" s="19">
        <v>1</v>
      </c>
      <c r="C871" s="8">
        <v>5</v>
      </c>
      <c r="D871" s="239">
        <v>46.56</v>
      </c>
      <c r="E871" s="239">
        <v>44.6</v>
      </c>
      <c r="F871" s="239">
        <v>44</v>
      </c>
      <c r="G871" s="259">
        <v>50</v>
      </c>
      <c r="H871" s="259">
        <v>51</v>
      </c>
      <c r="I871" s="239">
        <v>47.34</v>
      </c>
      <c r="J871" s="239">
        <v>41.6</v>
      </c>
      <c r="K871" s="239">
        <v>44.5</v>
      </c>
      <c r="L871" s="239">
        <v>44.7</v>
      </c>
      <c r="M871" s="239">
        <v>45</v>
      </c>
      <c r="N871" s="239">
        <v>46.6</v>
      </c>
      <c r="O871" s="259">
        <v>51.41934401247606</v>
      </c>
      <c r="P871" s="239">
        <v>43.401679999999999</v>
      </c>
      <c r="Q871" s="239">
        <v>47.6</v>
      </c>
      <c r="R871" s="239">
        <v>44.9</v>
      </c>
      <c r="S871" s="239">
        <v>45.9</v>
      </c>
      <c r="T871" s="239">
        <v>40.5</v>
      </c>
      <c r="U871" s="239">
        <v>45.4</v>
      </c>
      <c r="V871" s="239">
        <v>44.05</v>
      </c>
      <c r="W871" s="239">
        <v>43</v>
      </c>
      <c r="X871" s="259">
        <v>37.4</v>
      </c>
      <c r="Y871" s="239">
        <v>46</v>
      </c>
      <c r="Z871" s="239">
        <v>46</v>
      </c>
      <c r="AA871" s="239">
        <v>45</v>
      </c>
      <c r="AB871" s="239">
        <v>44.4</v>
      </c>
      <c r="AC871" s="239">
        <v>47</v>
      </c>
      <c r="AD871" s="239">
        <v>47.2</v>
      </c>
      <c r="AE871" s="236"/>
      <c r="AF871" s="237"/>
      <c r="AG871" s="237"/>
      <c r="AH871" s="237"/>
      <c r="AI871" s="237"/>
      <c r="AJ871" s="237"/>
      <c r="AK871" s="237"/>
      <c r="AL871" s="237"/>
      <c r="AM871" s="237"/>
      <c r="AN871" s="237"/>
      <c r="AO871" s="237"/>
      <c r="AP871" s="237"/>
      <c r="AQ871" s="237"/>
      <c r="AR871" s="237"/>
      <c r="AS871" s="237"/>
      <c r="AT871" s="237"/>
      <c r="AU871" s="237"/>
      <c r="AV871" s="237"/>
      <c r="AW871" s="237"/>
      <c r="AX871" s="237"/>
      <c r="AY871" s="237"/>
      <c r="AZ871" s="237"/>
      <c r="BA871" s="237"/>
      <c r="BB871" s="237"/>
      <c r="BC871" s="237"/>
      <c r="BD871" s="237"/>
      <c r="BE871" s="237"/>
      <c r="BF871" s="237"/>
      <c r="BG871" s="237"/>
      <c r="BH871" s="237"/>
      <c r="BI871" s="237"/>
      <c r="BJ871" s="237"/>
      <c r="BK871" s="237"/>
      <c r="BL871" s="237"/>
      <c r="BM871" s="238">
        <v>81</v>
      </c>
    </row>
    <row r="872" spans="1:65">
      <c r="A872" s="35"/>
      <c r="B872" s="19">
        <v>1</v>
      </c>
      <c r="C872" s="8">
        <v>6</v>
      </c>
      <c r="D872" s="239">
        <v>47</v>
      </c>
      <c r="E872" s="239">
        <v>45.5</v>
      </c>
      <c r="F872" s="239">
        <v>44.5</v>
      </c>
      <c r="G872" s="259">
        <v>50</v>
      </c>
      <c r="H872" s="259">
        <v>52</v>
      </c>
      <c r="I872" s="239">
        <v>47.89</v>
      </c>
      <c r="J872" s="253">
        <v>43.8</v>
      </c>
      <c r="K872" s="239">
        <v>45.3</v>
      </c>
      <c r="L872" s="239">
        <v>43.7</v>
      </c>
      <c r="M872" s="239">
        <v>43</v>
      </c>
      <c r="N872" s="239">
        <v>47.1</v>
      </c>
      <c r="O872" s="259">
        <v>50.538898667755078</v>
      </c>
      <c r="P872" s="239">
        <v>43.414650000000002</v>
      </c>
      <c r="Q872" s="239">
        <v>48.7</v>
      </c>
      <c r="R872" s="239">
        <v>44.9</v>
      </c>
      <c r="S872" s="239">
        <v>43.8</v>
      </c>
      <c r="T872" s="239">
        <v>42.6</v>
      </c>
      <c r="U872" s="239">
        <v>46.3</v>
      </c>
      <c r="V872" s="239">
        <v>45.66</v>
      </c>
      <c r="W872" s="239">
        <v>44</v>
      </c>
      <c r="X872" s="253">
        <v>42.8</v>
      </c>
      <c r="Y872" s="239">
        <v>44</v>
      </c>
      <c r="Z872" s="239">
        <v>44</v>
      </c>
      <c r="AA872" s="239">
        <v>44</v>
      </c>
      <c r="AB872" s="239">
        <v>46.9</v>
      </c>
      <c r="AC872" s="239">
        <v>47</v>
      </c>
      <c r="AD872" s="239">
        <v>46.3</v>
      </c>
      <c r="AE872" s="236"/>
      <c r="AF872" s="237"/>
      <c r="AG872" s="237"/>
      <c r="AH872" s="237"/>
      <c r="AI872" s="237"/>
      <c r="AJ872" s="237"/>
      <c r="AK872" s="237"/>
      <c r="AL872" s="237"/>
      <c r="AM872" s="237"/>
      <c r="AN872" s="237"/>
      <c r="AO872" s="237"/>
      <c r="AP872" s="237"/>
      <c r="AQ872" s="237"/>
      <c r="AR872" s="237"/>
      <c r="AS872" s="237"/>
      <c r="AT872" s="237"/>
      <c r="AU872" s="237"/>
      <c r="AV872" s="237"/>
      <c r="AW872" s="237"/>
      <c r="AX872" s="237"/>
      <c r="AY872" s="237"/>
      <c r="AZ872" s="237"/>
      <c r="BA872" s="237"/>
      <c r="BB872" s="237"/>
      <c r="BC872" s="237"/>
      <c r="BD872" s="237"/>
      <c r="BE872" s="237"/>
      <c r="BF872" s="237"/>
      <c r="BG872" s="237"/>
      <c r="BH872" s="237"/>
      <c r="BI872" s="237"/>
      <c r="BJ872" s="237"/>
      <c r="BK872" s="237"/>
      <c r="BL872" s="237"/>
      <c r="BM872" s="240"/>
    </row>
    <row r="873" spans="1:65">
      <c r="A873" s="35"/>
      <c r="B873" s="20" t="s">
        <v>285</v>
      </c>
      <c r="C873" s="12"/>
      <c r="D873" s="241">
        <v>46.533333333333331</v>
      </c>
      <c r="E873" s="241">
        <v>45.083333333333336</v>
      </c>
      <c r="F873" s="241">
        <v>44.25</v>
      </c>
      <c r="G873" s="241">
        <v>50</v>
      </c>
      <c r="H873" s="241">
        <v>51.5</v>
      </c>
      <c r="I873" s="241">
        <v>47.440000000000005</v>
      </c>
      <c r="J873" s="241">
        <v>42.533333333333331</v>
      </c>
      <c r="K873" s="241">
        <v>44.75</v>
      </c>
      <c r="L873" s="241">
        <v>44.349999999999994</v>
      </c>
      <c r="M873" s="241">
        <v>44.333333333333336</v>
      </c>
      <c r="N873" s="241">
        <v>46.683333333333337</v>
      </c>
      <c r="O873" s="241">
        <v>51.543073827093707</v>
      </c>
      <c r="P873" s="241">
        <v>44.028433333333332</v>
      </c>
      <c r="Q873" s="241">
        <v>47.4</v>
      </c>
      <c r="R873" s="241">
        <v>45.216666666666669</v>
      </c>
      <c r="S873" s="241">
        <v>44.366666666666667</v>
      </c>
      <c r="T873" s="241">
        <v>42</v>
      </c>
      <c r="U873" s="241">
        <v>45.783333333333331</v>
      </c>
      <c r="V873" s="241">
        <v>45.274999999999999</v>
      </c>
      <c r="W873" s="241">
        <v>44.666666666666664</v>
      </c>
      <c r="X873" s="241">
        <v>38.300000000000004</v>
      </c>
      <c r="Y873" s="241">
        <v>44.333333333333336</v>
      </c>
      <c r="Z873" s="241">
        <v>46</v>
      </c>
      <c r="AA873" s="241">
        <v>44.833333333333336</v>
      </c>
      <c r="AB873" s="241">
        <v>45.949999999999996</v>
      </c>
      <c r="AC873" s="241">
        <v>44.333333333333336</v>
      </c>
      <c r="AD873" s="241">
        <v>46.783333333333331</v>
      </c>
      <c r="AE873" s="236"/>
      <c r="AF873" s="237"/>
      <c r="AG873" s="237"/>
      <c r="AH873" s="237"/>
      <c r="AI873" s="237"/>
      <c r="AJ873" s="237"/>
      <c r="AK873" s="237"/>
      <c r="AL873" s="237"/>
      <c r="AM873" s="237"/>
      <c r="AN873" s="237"/>
      <c r="AO873" s="237"/>
      <c r="AP873" s="237"/>
      <c r="AQ873" s="237"/>
      <c r="AR873" s="237"/>
      <c r="AS873" s="237"/>
      <c r="AT873" s="237"/>
      <c r="AU873" s="237"/>
      <c r="AV873" s="237"/>
      <c r="AW873" s="237"/>
      <c r="AX873" s="237"/>
      <c r="AY873" s="237"/>
      <c r="AZ873" s="237"/>
      <c r="BA873" s="237"/>
      <c r="BB873" s="237"/>
      <c r="BC873" s="237"/>
      <c r="BD873" s="237"/>
      <c r="BE873" s="237"/>
      <c r="BF873" s="237"/>
      <c r="BG873" s="237"/>
      <c r="BH873" s="237"/>
      <c r="BI873" s="237"/>
      <c r="BJ873" s="237"/>
      <c r="BK873" s="237"/>
      <c r="BL873" s="237"/>
      <c r="BM873" s="240"/>
    </row>
    <row r="874" spans="1:65">
      <c r="A874" s="35"/>
      <c r="B874" s="3" t="s">
        <v>286</v>
      </c>
      <c r="C874" s="33"/>
      <c r="D874" s="242">
        <v>46.53</v>
      </c>
      <c r="E874" s="242">
        <v>45.05</v>
      </c>
      <c r="F874" s="242">
        <v>44.25</v>
      </c>
      <c r="G874" s="242">
        <v>50</v>
      </c>
      <c r="H874" s="242">
        <v>51.5</v>
      </c>
      <c r="I874" s="242">
        <v>47.44</v>
      </c>
      <c r="J874" s="242">
        <v>42.4</v>
      </c>
      <c r="K874" s="242">
        <v>44.95</v>
      </c>
      <c r="L874" s="242">
        <v>44.55</v>
      </c>
      <c r="M874" s="242">
        <v>44.5</v>
      </c>
      <c r="N874" s="242">
        <v>46.7</v>
      </c>
      <c r="O874" s="242">
        <v>51.678772887548796</v>
      </c>
      <c r="P874" s="242">
        <v>43.508650000000003</v>
      </c>
      <c r="Q874" s="242">
        <v>48</v>
      </c>
      <c r="R874" s="242">
        <v>45.15</v>
      </c>
      <c r="S874" s="242">
        <v>43.849999999999994</v>
      </c>
      <c r="T874" s="242">
        <v>42.3</v>
      </c>
      <c r="U874" s="242">
        <v>45.45</v>
      </c>
      <c r="V874" s="242">
        <v>45.234999999999999</v>
      </c>
      <c r="W874" s="242">
        <v>44.5</v>
      </c>
      <c r="X874" s="242">
        <v>37.75</v>
      </c>
      <c r="Y874" s="242">
        <v>44.5</v>
      </c>
      <c r="Z874" s="242">
        <v>46</v>
      </c>
      <c r="AA874" s="242">
        <v>45</v>
      </c>
      <c r="AB874" s="242">
        <v>46.15</v>
      </c>
      <c r="AC874" s="242">
        <v>46.5</v>
      </c>
      <c r="AD874" s="242">
        <v>46.85</v>
      </c>
      <c r="AE874" s="236"/>
      <c r="AF874" s="237"/>
      <c r="AG874" s="237"/>
      <c r="AH874" s="237"/>
      <c r="AI874" s="237"/>
      <c r="AJ874" s="237"/>
      <c r="AK874" s="237"/>
      <c r="AL874" s="237"/>
      <c r="AM874" s="237"/>
      <c r="AN874" s="237"/>
      <c r="AO874" s="237"/>
      <c r="AP874" s="237"/>
      <c r="AQ874" s="237"/>
      <c r="AR874" s="237"/>
      <c r="AS874" s="237"/>
      <c r="AT874" s="237"/>
      <c r="AU874" s="237"/>
      <c r="AV874" s="237"/>
      <c r="AW874" s="237"/>
      <c r="AX874" s="237"/>
      <c r="AY874" s="237"/>
      <c r="AZ874" s="237"/>
      <c r="BA874" s="237"/>
      <c r="BB874" s="237"/>
      <c r="BC874" s="237"/>
      <c r="BD874" s="237"/>
      <c r="BE874" s="237"/>
      <c r="BF874" s="237"/>
      <c r="BG874" s="237"/>
      <c r="BH874" s="237"/>
      <c r="BI874" s="237"/>
      <c r="BJ874" s="237"/>
      <c r="BK874" s="237"/>
      <c r="BL874" s="237"/>
      <c r="BM874" s="240"/>
    </row>
    <row r="875" spans="1:65">
      <c r="A875" s="35"/>
      <c r="B875" s="3" t="s">
        <v>287</v>
      </c>
      <c r="C875" s="33"/>
      <c r="D875" s="27">
        <v>0.28026178238687172</v>
      </c>
      <c r="E875" s="27">
        <v>0.45350486950711655</v>
      </c>
      <c r="F875" s="27">
        <v>0.52440442408507582</v>
      </c>
      <c r="G875" s="27">
        <v>0</v>
      </c>
      <c r="H875" s="27">
        <v>0.54772255750516607</v>
      </c>
      <c r="I875" s="27">
        <v>0.31723808094237388</v>
      </c>
      <c r="J875" s="27">
        <v>0.72018516137634025</v>
      </c>
      <c r="K875" s="27">
        <v>0.73416619371910585</v>
      </c>
      <c r="L875" s="27">
        <v>0.47644516998286374</v>
      </c>
      <c r="M875" s="27">
        <v>0.81649658092772603</v>
      </c>
      <c r="N875" s="27">
        <v>0.33714487489307388</v>
      </c>
      <c r="O875" s="27">
        <v>0.54199574724844424</v>
      </c>
      <c r="P875" s="27">
        <v>1.0803943806715535</v>
      </c>
      <c r="Q875" s="27">
        <v>1.4872793954062569</v>
      </c>
      <c r="R875" s="27">
        <v>0.39707262140151162</v>
      </c>
      <c r="S875" s="27">
        <v>1.2532624093407836</v>
      </c>
      <c r="T875" s="27">
        <v>0.86023252670426231</v>
      </c>
      <c r="U875" s="27">
        <v>0.71390942469382357</v>
      </c>
      <c r="V875" s="27">
        <v>0.98656474698825536</v>
      </c>
      <c r="W875" s="27">
        <v>1.2110601416389966</v>
      </c>
      <c r="X875" s="27">
        <v>2.3340951137432242</v>
      </c>
      <c r="Y875" s="27">
        <v>1.3662601021279464</v>
      </c>
      <c r="Z875" s="27">
        <v>1.6733200530681511</v>
      </c>
      <c r="AA875" s="27">
        <v>0.40824829046386302</v>
      </c>
      <c r="AB875" s="27">
        <v>0.96488341264631539</v>
      </c>
      <c r="AC875" s="27">
        <v>5.785038173311114</v>
      </c>
      <c r="AD875" s="27">
        <v>0.54558836742242423</v>
      </c>
      <c r="AE875" s="166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2"/>
    </row>
    <row r="876" spans="1:65">
      <c r="A876" s="35"/>
      <c r="B876" s="3" t="s">
        <v>86</v>
      </c>
      <c r="C876" s="33"/>
      <c r="D876" s="13">
        <v>6.0228176730703093E-3</v>
      </c>
      <c r="E876" s="13">
        <v>1.0059257733984101E-2</v>
      </c>
      <c r="F876" s="13">
        <v>1.1850947436950867E-2</v>
      </c>
      <c r="G876" s="13">
        <v>0</v>
      </c>
      <c r="H876" s="13">
        <v>1.063538946611973E-2</v>
      </c>
      <c r="I876" s="13">
        <v>6.6871433588190105E-3</v>
      </c>
      <c r="J876" s="13">
        <v>1.6932253010415524E-2</v>
      </c>
      <c r="K876" s="13">
        <v>1.640594846299678E-2</v>
      </c>
      <c r="L876" s="13">
        <v>1.0742844869963106E-2</v>
      </c>
      <c r="M876" s="13">
        <v>1.8417216111151713E-2</v>
      </c>
      <c r="N876" s="13">
        <v>7.2219537642215035E-3</v>
      </c>
      <c r="O876" s="13">
        <v>1.0515394348940502E-2</v>
      </c>
      <c r="P876" s="13">
        <v>2.4538560627220898E-2</v>
      </c>
      <c r="Q876" s="13">
        <v>3.1377202434731161E-2</v>
      </c>
      <c r="R876" s="13">
        <v>8.781554472573054E-3</v>
      </c>
      <c r="S876" s="13">
        <v>2.8247837926539072E-2</v>
      </c>
      <c r="T876" s="13">
        <v>2.0481726826291961E-2</v>
      </c>
      <c r="U876" s="13">
        <v>1.5593216411222939E-2</v>
      </c>
      <c r="V876" s="13">
        <v>2.1790496896482724E-2</v>
      </c>
      <c r="W876" s="13">
        <v>2.7113286753111865E-2</v>
      </c>
      <c r="X876" s="13">
        <v>6.0942431168230393E-2</v>
      </c>
      <c r="Y876" s="13">
        <v>3.0817897040479991E-2</v>
      </c>
      <c r="Z876" s="13">
        <v>3.6376522892785895E-2</v>
      </c>
      <c r="AA876" s="13">
        <v>9.1059098244727806E-3</v>
      </c>
      <c r="AB876" s="13">
        <v>2.0998550873695659E-2</v>
      </c>
      <c r="AC876" s="13">
        <v>0.13048958285664167</v>
      </c>
      <c r="AD876" s="13">
        <v>1.1662024241305826E-2</v>
      </c>
      <c r="AE876" s="166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62"/>
    </row>
    <row r="877" spans="1:65">
      <c r="A877" s="35"/>
      <c r="B877" s="3" t="s">
        <v>288</v>
      </c>
      <c r="C877" s="33"/>
      <c r="D877" s="13">
        <v>3.0125987667940279E-2</v>
      </c>
      <c r="E877" s="13">
        <v>-1.9732103718556049E-3</v>
      </c>
      <c r="F877" s="13">
        <v>-2.042102533725576E-2</v>
      </c>
      <c r="G877" s="13">
        <v>0.10686889792400467</v>
      </c>
      <c r="H877" s="13">
        <v>0.14007496486172499</v>
      </c>
      <c r="I877" s="13">
        <v>5.0197210350295896E-2</v>
      </c>
      <c r="J877" s="13">
        <v>-5.8423524165979956E-2</v>
      </c>
      <c r="K877" s="13">
        <v>-9.3523363580156893E-3</v>
      </c>
      <c r="L877" s="13">
        <v>-1.8207287541407879E-2</v>
      </c>
      <c r="M877" s="13">
        <v>-1.8576243840715767E-2</v>
      </c>
      <c r="N877" s="13">
        <v>3.34465943617126E-2</v>
      </c>
      <c r="O877" s="13">
        <v>0.14102850645221654</v>
      </c>
      <c r="P877" s="13">
        <v>-2.5325930380256434E-2</v>
      </c>
      <c r="Q877" s="13">
        <v>4.9311715231956432E-2</v>
      </c>
      <c r="R877" s="13">
        <v>9.7844002260827345E-4</v>
      </c>
      <c r="S877" s="13">
        <v>-1.783833124209977E-2</v>
      </c>
      <c r="T877" s="13">
        <v>-7.0230125743836025E-2</v>
      </c>
      <c r="U877" s="13">
        <v>1.3522954199080228E-2</v>
      </c>
      <c r="V877" s="13">
        <v>2.2697870701862133E-3</v>
      </c>
      <c r="W877" s="13">
        <v>-1.1197117854555794E-2</v>
      </c>
      <c r="X877" s="13">
        <v>-0.15213842419021228</v>
      </c>
      <c r="Y877" s="13">
        <v>-1.8576243840715767E-2</v>
      </c>
      <c r="Z877" s="13">
        <v>1.8319386090084322E-2</v>
      </c>
      <c r="AA877" s="13">
        <v>-7.507554861475696E-3</v>
      </c>
      <c r="AB877" s="13">
        <v>1.7212517192160215E-2</v>
      </c>
      <c r="AC877" s="13">
        <v>-1.8576243840715767E-2</v>
      </c>
      <c r="AD877" s="13">
        <v>3.566033215756037E-2</v>
      </c>
      <c r="AE877" s="166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2"/>
    </row>
    <row r="878" spans="1:65">
      <c r="A878" s="35"/>
      <c r="B878" s="53" t="s">
        <v>289</v>
      </c>
      <c r="C878" s="54"/>
      <c r="D878" s="52">
        <v>1.1299999999999999</v>
      </c>
      <c r="E878" s="52">
        <v>0</v>
      </c>
      <c r="F878" s="52">
        <v>0.65</v>
      </c>
      <c r="G878" s="52">
        <v>3.83</v>
      </c>
      <c r="H878" s="52">
        <v>4.99</v>
      </c>
      <c r="I878" s="52">
        <v>1.83</v>
      </c>
      <c r="J878" s="52">
        <v>1.98</v>
      </c>
      <c r="K878" s="52">
        <v>0.26</v>
      </c>
      <c r="L878" s="52">
        <v>0.56999999999999995</v>
      </c>
      <c r="M878" s="52">
        <v>0.57999999999999996</v>
      </c>
      <c r="N878" s="52">
        <v>1.24</v>
      </c>
      <c r="O878" s="52">
        <v>5.03</v>
      </c>
      <c r="P878" s="52">
        <v>0.82</v>
      </c>
      <c r="Q878" s="52">
        <v>1.8</v>
      </c>
      <c r="R878" s="52">
        <v>0.1</v>
      </c>
      <c r="S878" s="52">
        <v>0.56000000000000005</v>
      </c>
      <c r="T878" s="52">
        <v>2.4</v>
      </c>
      <c r="U878" s="52">
        <v>0.54</v>
      </c>
      <c r="V878" s="52">
        <v>0.15</v>
      </c>
      <c r="W878" s="52">
        <v>0.32</v>
      </c>
      <c r="X878" s="52">
        <v>5.28</v>
      </c>
      <c r="Y878" s="52">
        <v>0.57999999999999996</v>
      </c>
      <c r="Z878" s="52">
        <v>0.71</v>
      </c>
      <c r="AA878" s="52">
        <v>0.19</v>
      </c>
      <c r="AB878" s="52">
        <v>0.67</v>
      </c>
      <c r="AC878" s="52">
        <v>0.57999999999999996</v>
      </c>
      <c r="AD878" s="52">
        <v>1.32</v>
      </c>
      <c r="AE878" s="166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2"/>
    </row>
    <row r="879" spans="1:65">
      <c r="B879" s="36"/>
      <c r="C879" s="20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BM879" s="62"/>
    </row>
    <row r="880" spans="1:65" ht="15">
      <c r="B880" s="37" t="s">
        <v>685</v>
      </c>
      <c r="BM880" s="32" t="s">
        <v>66</v>
      </c>
    </row>
    <row r="881" spans="1:65" ht="15">
      <c r="A881" s="28" t="s">
        <v>21</v>
      </c>
      <c r="B881" s="18" t="s">
        <v>115</v>
      </c>
      <c r="C881" s="15" t="s">
        <v>116</v>
      </c>
      <c r="D881" s="16" t="s">
        <v>243</v>
      </c>
      <c r="E881" s="17" t="s">
        <v>243</v>
      </c>
      <c r="F881" s="17" t="s">
        <v>243</v>
      </c>
      <c r="G881" s="17" t="s">
        <v>243</v>
      </c>
      <c r="H881" s="17" t="s">
        <v>243</v>
      </c>
      <c r="I881" s="17" t="s">
        <v>243</v>
      </c>
      <c r="J881" s="17" t="s">
        <v>243</v>
      </c>
      <c r="K881" s="17" t="s">
        <v>243</v>
      </c>
      <c r="L881" s="17" t="s">
        <v>243</v>
      </c>
      <c r="M881" s="17" t="s">
        <v>243</v>
      </c>
      <c r="N881" s="17" t="s">
        <v>243</v>
      </c>
      <c r="O881" s="17" t="s">
        <v>243</v>
      </c>
      <c r="P881" s="17" t="s">
        <v>243</v>
      </c>
      <c r="Q881" s="17" t="s">
        <v>243</v>
      </c>
      <c r="R881" s="17" t="s">
        <v>243</v>
      </c>
      <c r="S881" s="17" t="s">
        <v>243</v>
      </c>
      <c r="T881" s="17" t="s">
        <v>243</v>
      </c>
      <c r="U881" s="17" t="s">
        <v>243</v>
      </c>
      <c r="V881" s="17" t="s">
        <v>243</v>
      </c>
      <c r="W881" s="17" t="s">
        <v>243</v>
      </c>
      <c r="X881" s="17" t="s">
        <v>243</v>
      </c>
      <c r="Y881" s="17" t="s">
        <v>243</v>
      </c>
      <c r="Z881" s="17" t="s">
        <v>243</v>
      </c>
      <c r="AA881" s="17" t="s">
        <v>243</v>
      </c>
      <c r="AB881" s="17" t="s">
        <v>243</v>
      </c>
      <c r="AC881" s="16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2">
        <v>1</v>
      </c>
    </row>
    <row r="882" spans="1:65">
      <c r="A882" s="35"/>
      <c r="B882" s="19" t="s">
        <v>244</v>
      </c>
      <c r="C882" s="8" t="s">
        <v>244</v>
      </c>
      <c r="D882" s="164" t="s">
        <v>246</v>
      </c>
      <c r="E882" s="165" t="s">
        <v>248</v>
      </c>
      <c r="F882" s="165" t="s">
        <v>249</v>
      </c>
      <c r="G882" s="165" t="s">
        <v>251</v>
      </c>
      <c r="H882" s="165" t="s">
        <v>254</v>
      </c>
      <c r="I882" s="165" t="s">
        <v>257</v>
      </c>
      <c r="J882" s="165" t="s">
        <v>258</v>
      </c>
      <c r="K882" s="165" t="s">
        <v>259</v>
      </c>
      <c r="L882" s="165" t="s">
        <v>260</v>
      </c>
      <c r="M882" s="165" t="s">
        <v>307</v>
      </c>
      <c r="N882" s="165" t="s">
        <v>261</v>
      </c>
      <c r="O882" s="165" t="s">
        <v>263</v>
      </c>
      <c r="P882" s="165" t="s">
        <v>265</v>
      </c>
      <c r="Q882" s="165" t="s">
        <v>266</v>
      </c>
      <c r="R882" s="165" t="s">
        <v>267</v>
      </c>
      <c r="S882" s="165" t="s">
        <v>268</v>
      </c>
      <c r="T882" s="165" t="s">
        <v>269</v>
      </c>
      <c r="U882" s="165" t="s">
        <v>270</v>
      </c>
      <c r="V882" s="165" t="s">
        <v>271</v>
      </c>
      <c r="W882" s="165" t="s">
        <v>272</v>
      </c>
      <c r="X882" s="165" t="s">
        <v>273</v>
      </c>
      <c r="Y882" s="165" t="s">
        <v>274</v>
      </c>
      <c r="Z882" s="165" t="s">
        <v>275</v>
      </c>
      <c r="AA882" s="165" t="s">
        <v>276</v>
      </c>
      <c r="AB882" s="165" t="s">
        <v>277</v>
      </c>
      <c r="AC882" s="16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2" t="s">
        <v>3</v>
      </c>
    </row>
    <row r="883" spans="1:65">
      <c r="A883" s="35"/>
      <c r="B883" s="19"/>
      <c r="C883" s="8"/>
      <c r="D883" s="9" t="s">
        <v>337</v>
      </c>
      <c r="E883" s="10" t="s">
        <v>118</v>
      </c>
      <c r="F883" s="10" t="s">
        <v>337</v>
      </c>
      <c r="G883" s="10" t="s">
        <v>118</v>
      </c>
      <c r="H883" s="10" t="s">
        <v>337</v>
      </c>
      <c r="I883" s="10" t="s">
        <v>337</v>
      </c>
      <c r="J883" s="10" t="s">
        <v>337</v>
      </c>
      <c r="K883" s="10" t="s">
        <v>337</v>
      </c>
      <c r="L883" s="10" t="s">
        <v>337</v>
      </c>
      <c r="M883" s="10" t="s">
        <v>338</v>
      </c>
      <c r="N883" s="10" t="s">
        <v>337</v>
      </c>
      <c r="O883" s="10" t="s">
        <v>337</v>
      </c>
      <c r="P883" s="10" t="s">
        <v>337</v>
      </c>
      <c r="Q883" s="10" t="s">
        <v>337</v>
      </c>
      <c r="R883" s="10" t="s">
        <v>337</v>
      </c>
      <c r="S883" s="10" t="s">
        <v>337</v>
      </c>
      <c r="T883" s="10" t="s">
        <v>337</v>
      </c>
      <c r="U883" s="10" t="s">
        <v>338</v>
      </c>
      <c r="V883" s="10" t="s">
        <v>338</v>
      </c>
      <c r="W883" s="10" t="s">
        <v>338</v>
      </c>
      <c r="X883" s="10" t="s">
        <v>337</v>
      </c>
      <c r="Y883" s="10" t="s">
        <v>338</v>
      </c>
      <c r="Z883" s="10" t="s">
        <v>337</v>
      </c>
      <c r="AA883" s="10" t="s">
        <v>338</v>
      </c>
      <c r="AB883" s="10" t="s">
        <v>338</v>
      </c>
      <c r="AC883" s="16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2">
        <v>2</v>
      </c>
    </row>
    <row r="884" spans="1:65">
      <c r="A884" s="35"/>
      <c r="B884" s="19"/>
      <c r="C884" s="8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16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>
        <v>3</v>
      </c>
    </row>
    <row r="885" spans="1:65">
      <c r="A885" s="35"/>
      <c r="B885" s="18">
        <v>1</v>
      </c>
      <c r="C885" s="14">
        <v>1</v>
      </c>
      <c r="D885" s="22">
        <v>1.08</v>
      </c>
      <c r="E885" s="22">
        <v>1.01</v>
      </c>
      <c r="F885" s="168">
        <v>1</v>
      </c>
      <c r="G885" s="158" t="s">
        <v>108</v>
      </c>
      <c r="H885" s="168">
        <v>1.2654000000000001</v>
      </c>
      <c r="I885" s="22">
        <v>1.17</v>
      </c>
      <c r="J885" s="23">
        <v>1.02</v>
      </c>
      <c r="K885" s="22">
        <v>0.96</v>
      </c>
      <c r="L885" s="158">
        <v>0.74</v>
      </c>
      <c r="M885" s="158">
        <v>0.42465343336089423</v>
      </c>
      <c r="N885" s="22">
        <v>1.0425500000000001</v>
      </c>
      <c r="O885" s="22">
        <v>1</v>
      </c>
      <c r="P885" s="22">
        <v>1.03</v>
      </c>
      <c r="Q885" s="22">
        <v>1</v>
      </c>
      <c r="R885" s="22">
        <v>1</v>
      </c>
      <c r="S885" s="22">
        <v>1.1000000000000001</v>
      </c>
      <c r="T885" s="22">
        <v>1.03</v>
      </c>
      <c r="U885" s="158">
        <v>1</v>
      </c>
      <c r="V885" s="158">
        <v>0.7</v>
      </c>
      <c r="W885" s="158">
        <v>0.6</v>
      </c>
      <c r="X885" s="158">
        <v>1</v>
      </c>
      <c r="Y885" s="158" t="s">
        <v>97</v>
      </c>
      <c r="Z885" s="22">
        <v>0.98</v>
      </c>
      <c r="AA885" s="22">
        <v>0.94</v>
      </c>
      <c r="AB885" s="22">
        <v>0.98</v>
      </c>
      <c r="AC885" s="16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2">
        <v>1</v>
      </c>
    </row>
    <row r="886" spans="1:65">
      <c r="A886" s="35"/>
      <c r="B886" s="19">
        <v>1</v>
      </c>
      <c r="C886" s="8">
        <v>2</v>
      </c>
      <c r="D886" s="10">
        <v>1.05</v>
      </c>
      <c r="E886" s="10">
        <v>1.04</v>
      </c>
      <c r="F886" s="161">
        <v>1</v>
      </c>
      <c r="G886" s="159" t="s">
        <v>108</v>
      </c>
      <c r="H886" s="161">
        <v>1.3164</v>
      </c>
      <c r="I886" s="10">
        <v>1.1299999999999999</v>
      </c>
      <c r="J886" s="25">
        <v>0.98</v>
      </c>
      <c r="K886" s="10">
        <v>0.96</v>
      </c>
      <c r="L886" s="159">
        <v>0.84</v>
      </c>
      <c r="M886" s="159">
        <v>0.45969426145509368</v>
      </c>
      <c r="N886" s="10">
        <v>1.05829</v>
      </c>
      <c r="O886" s="10">
        <v>0.91</v>
      </c>
      <c r="P886" s="10">
        <v>1.01</v>
      </c>
      <c r="Q886" s="10">
        <v>1.1100000000000001</v>
      </c>
      <c r="R886" s="10">
        <v>1.01</v>
      </c>
      <c r="S886" s="10">
        <v>1.05</v>
      </c>
      <c r="T886" s="10">
        <v>1.0900000000000001</v>
      </c>
      <c r="U886" s="159">
        <v>0.9</v>
      </c>
      <c r="V886" s="159">
        <v>0.7</v>
      </c>
      <c r="W886" s="159">
        <v>0.6</v>
      </c>
      <c r="X886" s="159">
        <v>1</v>
      </c>
      <c r="Y886" s="159" t="s">
        <v>97</v>
      </c>
      <c r="Z886" s="10">
        <v>0.97000000000000008</v>
      </c>
      <c r="AA886" s="160">
        <v>1.6</v>
      </c>
      <c r="AB886" s="10">
        <v>0.95</v>
      </c>
      <c r="AC886" s="16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>
        <v>10</v>
      </c>
    </row>
    <row r="887" spans="1:65">
      <c r="A887" s="35"/>
      <c r="B887" s="19">
        <v>1</v>
      </c>
      <c r="C887" s="8">
        <v>3</v>
      </c>
      <c r="D887" s="10">
        <v>1.08</v>
      </c>
      <c r="E887" s="10">
        <v>1.07</v>
      </c>
      <c r="F887" s="161">
        <v>0.9</v>
      </c>
      <c r="G887" s="159" t="s">
        <v>108</v>
      </c>
      <c r="H887" s="161">
        <v>1.3384</v>
      </c>
      <c r="I887" s="10">
        <v>1.1399999999999999</v>
      </c>
      <c r="J887" s="25">
        <v>0.88</v>
      </c>
      <c r="K887" s="25">
        <v>0.95</v>
      </c>
      <c r="L887" s="161">
        <v>0.67</v>
      </c>
      <c r="M887" s="161">
        <v>0.49307565395189118</v>
      </c>
      <c r="N887" s="11">
        <v>1.0579000000000001</v>
      </c>
      <c r="O887" s="11">
        <v>0.92</v>
      </c>
      <c r="P887" s="11">
        <v>1.04</v>
      </c>
      <c r="Q887" s="11">
        <v>0.9900000000000001</v>
      </c>
      <c r="R887" s="11">
        <v>0.98</v>
      </c>
      <c r="S887" s="11">
        <v>1.07</v>
      </c>
      <c r="T887" s="11">
        <v>1.1200000000000001</v>
      </c>
      <c r="U887" s="161">
        <v>1</v>
      </c>
      <c r="V887" s="161">
        <v>0.7</v>
      </c>
      <c r="W887" s="161">
        <v>0.6</v>
      </c>
      <c r="X887" s="161">
        <v>1</v>
      </c>
      <c r="Y887" s="161" t="s">
        <v>97</v>
      </c>
      <c r="Z887" s="11">
        <v>0.96</v>
      </c>
      <c r="AA887" s="11">
        <v>1.19</v>
      </c>
      <c r="AB887" s="11">
        <v>0.94</v>
      </c>
      <c r="AC887" s="16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>
        <v>16</v>
      </c>
    </row>
    <row r="888" spans="1:65">
      <c r="A888" s="35"/>
      <c r="B888" s="19">
        <v>1</v>
      </c>
      <c r="C888" s="8">
        <v>4</v>
      </c>
      <c r="D888" s="10">
        <v>1.07</v>
      </c>
      <c r="E888" s="10">
        <v>1.08</v>
      </c>
      <c r="F888" s="161">
        <v>1</v>
      </c>
      <c r="G888" s="159" t="s">
        <v>108</v>
      </c>
      <c r="H888" s="161">
        <v>1.3425</v>
      </c>
      <c r="I888" s="10">
        <v>1.24</v>
      </c>
      <c r="J888" s="25">
        <v>0.92</v>
      </c>
      <c r="K888" s="25">
        <v>0.95</v>
      </c>
      <c r="L888" s="161">
        <v>0.77</v>
      </c>
      <c r="M888" s="161">
        <v>0.46952964343568787</v>
      </c>
      <c r="N888" s="11">
        <v>1.0767800000000001</v>
      </c>
      <c r="O888" s="11">
        <v>1</v>
      </c>
      <c r="P888" s="11">
        <v>1.02</v>
      </c>
      <c r="Q888" s="11">
        <v>0.9900000000000001</v>
      </c>
      <c r="R888" s="11">
        <v>0.97000000000000008</v>
      </c>
      <c r="S888" s="11">
        <v>1.06</v>
      </c>
      <c r="T888" s="11">
        <v>1.05</v>
      </c>
      <c r="U888" s="161">
        <v>1</v>
      </c>
      <c r="V888" s="161">
        <v>0.7</v>
      </c>
      <c r="W888" s="161">
        <v>0.6</v>
      </c>
      <c r="X888" s="161">
        <v>1.1000000000000001</v>
      </c>
      <c r="Y888" s="161" t="s">
        <v>97</v>
      </c>
      <c r="Z888" s="11">
        <v>0.93</v>
      </c>
      <c r="AA888" s="11">
        <v>1.1200000000000001</v>
      </c>
      <c r="AB888" s="11">
        <v>0.93</v>
      </c>
      <c r="AC888" s="16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2">
        <v>1.0302328888888888</v>
      </c>
    </row>
    <row r="889" spans="1:65">
      <c r="A889" s="35"/>
      <c r="B889" s="19">
        <v>1</v>
      </c>
      <c r="C889" s="8">
        <v>5</v>
      </c>
      <c r="D889" s="10">
        <v>1.07</v>
      </c>
      <c r="E889" s="10">
        <v>1.04</v>
      </c>
      <c r="F889" s="159">
        <v>0.9</v>
      </c>
      <c r="G889" s="159" t="s">
        <v>108</v>
      </c>
      <c r="H889" s="159">
        <v>1.3002</v>
      </c>
      <c r="I889" s="10">
        <v>1.24</v>
      </c>
      <c r="J889" s="10">
        <v>0.95</v>
      </c>
      <c r="K889" s="10">
        <v>0.97000000000000008</v>
      </c>
      <c r="L889" s="159">
        <v>0.74</v>
      </c>
      <c r="M889" s="159">
        <v>0.460705856496269</v>
      </c>
      <c r="N889" s="10">
        <v>1.05385</v>
      </c>
      <c r="O889" s="10">
        <v>0.93</v>
      </c>
      <c r="P889" s="10">
        <v>1</v>
      </c>
      <c r="Q889" s="10">
        <v>1.08</v>
      </c>
      <c r="R889" s="10">
        <v>0.96</v>
      </c>
      <c r="S889" s="10">
        <v>1.1100000000000001</v>
      </c>
      <c r="T889" s="160">
        <v>0.88</v>
      </c>
      <c r="U889" s="159">
        <v>1</v>
      </c>
      <c r="V889" s="159">
        <v>0.8</v>
      </c>
      <c r="W889" s="159">
        <v>0.6</v>
      </c>
      <c r="X889" s="159">
        <v>1.1000000000000001</v>
      </c>
      <c r="Y889" s="159" t="s">
        <v>97</v>
      </c>
      <c r="Z889" s="10">
        <v>0.98</v>
      </c>
      <c r="AA889" s="10">
        <v>1.23</v>
      </c>
      <c r="AB889" s="10">
        <v>0.95</v>
      </c>
      <c r="AC889" s="16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82</v>
      </c>
    </row>
    <row r="890" spans="1:65">
      <c r="A890" s="35"/>
      <c r="B890" s="19">
        <v>1</v>
      </c>
      <c r="C890" s="8">
        <v>6</v>
      </c>
      <c r="D890" s="160">
        <v>1.02</v>
      </c>
      <c r="E890" s="10">
        <v>1.0900000000000001</v>
      </c>
      <c r="F890" s="159">
        <v>1</v>
      </c>
      <c r="G890" s="159" t="s">
        <v>108</v>
      </c>
      <c r="H890" s="159">
        <v>1.2810999999999999</v>
      </c>
      <c r="I890" s="10">
        <v>1.22</v>
      </c>
      <c r="J890" s="10">
        <v>0.88</v>
      </c>
      <c r="K890" s="10">
        <v>0.95</v>
      </c>
      <c r="L890" s="159">
        <v>0.68</v>
      </c>
      <c r="M890" s="159">
        <v>0.46958181884453465</v>
      </c>
      <c r="N890" s="10">
        <v>1.06359</v>
      </c>
      <c r="O890" s="10">
        <v>0.96</v>
      </c>
      <c r="P890" s="10">
        <v>1.01</v>
      </c>
      <c r="Q890" s="10">
        <v>1.01</v>
      </c>
      <c r="R890" s="10">
        <v>1</v>
      </c>
      <c r="S890" s="10">
        <v>1.0900000000000001</v>
      </c>
      <c r="T890" s="10">
        <v>1.07</v>
      </c>
      <c r="U890" s="159">
        <v>0.9</v>
      </c>
      <c r="V890" s="159">
        <v>0.8</v>
      </c>
      <c r="W890" s="159">
        <v>0.6</v>
      </c>
      <c r="X890" s="159">
        <v>1</v>
      </c>
      <c r="Y890" s="159" t="s">
        <v>97</v>
      </c>
      <c r="Z890" s="10">
        <v>0.95</v>
      </c>
      <c r="AA890" s="10">
        <v>1.1499999999999999</v>
      </c>
      <c r="AB890" s="10">
        <v>0.9900000000000001</v>
      </c>
      <c r="AC890" s="16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2"/>
    </row>
    <row r="891" spans="1:65">
      <c r="A891" s="35"/>
      <c r="B891" s="20" t="s">
        <v>285</v>
      </c>
      <c r="C891" s="12"/>
      <c r="D891" s="26">
        <v>1.0616666666666668</v>
      </c>
      <c r="E891" s="26">
        <v>1.0549999999999999</v>
      </c>
      <c r="F891" s="26">
        <v>0.96666666666666667</v>
      </c>
      <c r="G891" s="26" t="s">
        <v>699</v>
      </c>
      <c r="H891" s="26">
        <v>1.3073333333333335</v>
      </c>
      <c r="I891" s="26">
        <v>1.19</v>
      </c>
      <c r="J891" s="26">
        <v>0.93833333333333335</v>
      </c>
      <c r="K891" s="26">
        <v>0.95666666666666667</v>
      </c>
      <c r="L891" s="26">
        <v>0.73999999999999988</v>
      </c>
      <c r="M891" s="26">
        <v>0.46287344459072849</v>
      </c>
      <c r="N891" s="26">
        <v>1.0588266666666666</v>
      </c>
      <c r="O891" s="26">
        <v>0.95333333333333325</v>
      </c>
      <c r="P891" s="26">
        <v>1.0183333333333333</v>
      </c>
      <c r="Q891" s="26">
        <v>1.03</v>
      </c>
      <c r="R891" s="26">
        <v>0.98666666666666669</v>
      </c>
      <c r="S891" s="26">
        <v>1.0800000000000003</v>
      </c>
      <c r="T891" s="26">
        <v>1.04</v>
      </c>
      <c r="U891" s="26">
        <v>0.96666666666666679</v>
      </c>
      <c r="V891" s="26">
        <v>0.73333333333333328</v>
      </c>
      <c r="W891" s="26">
        <v>0.6</v>
      </c>
      <c r="X891" s="26">
        <v>1.0333333333333332</v>
      </c>
      <c r="Y891" s="26" t="s">
        <v>699</v>
      </c>
      <c r="Z891" s="26">
        <v>0.96166666666666678</v>
      </c>
      <c r="AA891" s="26">
        <v>1.2050000000000001</v>
      </c>
      <c r="AB891" s="26">
        <v>0.95666666666666667</v>
      </c>
      <c r="AC891" s="16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2"/>
    </row>
    <row r="892" spans="1:65">
      <c r="A892" s="35"/>
      <c r="B892" s="3" t="s">
        <v>286</v>
      </c>
      <c r="C892" s="33"/>
      <c r="D892" s="11">
        <v>1.07</v>
      </c>
      <c r="E892" s="11">
        <v>1.0550000000000002</v>
      </c>
      <c r="F892" s="11">
        <v>1</v>
      </c>
      <c r="G892" s="11" t="s">
        <v>699</v>
      </c>
      <c r="H892" s="11">
        <v>1.3083</v>
      </c>
      <c r="I892" s="11">
        <v>1.1949999999999998</v>
      </c>
      <c r="J892" s="11">
        <v>0.93500000000000005</v>
      </c>
      <c r="K892" s="11">
        <v>0.95499999999999996</v>
      </c>
      <c r="L892" s="11">
        <v>0.74</v>
      </c>
      <c r="M892" s="11">
        <v>0.46511774996597843</v>
      </c>
      <c r="N892" s="11">
        <v>1.058095</v>
      </c>
      <c r="O892" s="11">
        <v>0.94500000000000006</v>
      </c>
      <c r="P892" s="11">
        <v>1.0150000000000001</v>
      </c>
      <c r="Q892" s="11">
        <v>1.0049999999999999</v>
      </c>
      <c r="R892" s="11">
        <v>0.99</v>
      </c>
      <c r="S892" s="11">
        <v>1.08</v>
      </c>
      <c r="T892" s="11">
        <v>1.06</v>
      </c>
      <c r="U892" s="11">
        <v>1</v>
      </c>
      <c r="V892" s="11">
        <v>0.7</v>
      </c>
      <c r="W892" s="11">
        <v>0.6</v>
      </c>
      <c r="X892" s="11">
        <v>1</v>
      </c>
      <c r="Y892" s="11" t="s">
        <v>699</v>
      </c>
      <c r="Z892" s="11">
        <v>0.96500000000000008</v>
      </c>
      <c r="AA892" s="11">
        <v>1.17</v>
      </c>
      <c r="AB892" s="11">
        <v>0.95</v>
      </c>
      <c r="AC892" s="16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2"/>
    </row>
    <row r="893" spans="1:65">
      <c r="A893" s="35"/>
      <c r="B893" s="3" t="s">
        <v>287</v>
      </c>
      <c r="C893" s="33"/>
      <c r="D893" s="27">
        <v>2.3166067138525426E-2</v>
      </c>
      <c r="E893" s="27">
        <v>3.016620625799674E-2</v>
      </c>
      <c r="F893" s="27">
        <v>5.1639777949432218E-2</v>
      </c>
      <c r="G893" s="27" t="s">
        <v>699</v>
      </c>
      <c r="H893" s="27">
        <v>3.0924143749935372E-2</v>
      </c>
      <c r="I893" s="27">
        <v>4.9799598391954969E-2</v>
      </c>
      <c r="J893" s="27">
        <v>5.6005952064639222E-2</v>
      </c>
      <c r="K893" s="27">
        <v>8.1649658092773029E-3</v>
      </c>
      <c r="L893" s="27">
        <v>6.2289646009589715E-2</v>
      </c>
      <c r="M893" s="27">
        <v>2.225783287049337E-2</v>
      </c>
      <c r="N893" s="27">
        <v>1.1277014971465932E-2</v>
      </c>
      <c r="O893" s="27">
        <v>3.9832984656772388E-2</v>
      </c>
      <c r="P893" s="27">
        <v>1.4719601443879758E-2</v>
      </c>
      <c r="Q893" s="27">
        <v>5.1768716422179145E-2</v>
      </c>
      <c r="R893" s="27">
        <v>1.96638416050035E-2</v>
      </c>
      <c r="S893" s="27">
        <v>2.3664319132398488E-2</v>
      </c>
      <c r="T893" s="27">
        <v>8.4380092438915991E-2</v>
      </c>
      <c r="U893" s="27">
        <v>5.1639777949432218E-2</v>
      </c>
      <c r="V893" s="27">
        <v>5.1639777949432274E-2</v>
      </c>
      <c r="W893" s="27">
        <v>0</v>
      </c>
      <c r="X893" s="27">
        <v>5.1639777949432274E-2</v>
      </c>
      <c r="Y893" s="27" t="s">
        <v>699</v>
      </c>
      <c r="Z893" s="27">
        <v>1.9407902170679506E-2</v>
      </c>
      <c r="AA893" s="27">
        <v>0.21787611158637804</v>
      </c>
      <c r="AB893" s="27">
        <v>2.3380903889000267E-2</v>
      </c>
      <c r="AC893" s="233"/>
      <c r="AD893" s="234"/>
      <c r="AE893" s="234"/>
      <c r="AF893" s="234"/>
      <c r="AG893" s="234"/>
      <c r="AH893" s="234"/>
      <c r="AI893" s="234"/>
      <c r="AJ893" s="234"/>
      <c r="AK893" s="234"/>
      <c r="AL893" s="234"/>
      <c r="AM893" s="234"/>
      <c r="AN893" s="234"/>
      <c r="AO893" s="234"/>
      <c r="AP893" s="234"/>
      <c r="AQ893" s="234"/>
      <c r="AR893" s="234"/>
      <c r="AS893" s="234"/>
      <c r="AT893" s="234"/>
      <c r="AU893" s="234"/>
      <c r="AV893" s="234"/>
      <c r="AW893" s="234"/>
      <c r="AX893" s="234"/>
      <c r="AY893" s="234"/>
      <c r="AZ893" s="234"/>
      <c r="BA893" s="234"/>
      <c r="BB893" s="234"/>
      <c r="BC893" s="234"/>
      <c r="BD893" s="234"/>
      <c r="BE893" s="234"/>
      <c r="BF893" s="234"/>
      <c r="BG893" s="234"/>
      <c r="BH893" s="234"/>
      <c r="BI893" s="234"/>
      <c r="BJ893" s="234"/>
      <c r="BK893" s="234"/>
      <c r="BL893" s="234"/>
      <c r="BM893" s="63"/>
    </row>
    <row r="894" spans="1:65">
      <c r="A894" s="35"/>
      <c r="B894" s="3" t="s">
        <v>86</v>
      </c>
      <c r="C894" s="33"/>
      <c r="D894" s="13">
        <v>2.1820471402064764E-2</v>
      </c>
      <c r="E894" s="13">
        <v>2.8593560434120133E-2</v>
      </c>
      <c r="F894" s="13">
        <v>5.3420459947688501E-2</v>
      </c>
      <c r="G894" s="13" t="s">
        <v>699</v>
      </c>
      <c r="H894" s="13">
        <v>2.3654367988221854E-2</v>
      </c>
      <c r="I894" s="13">
        <v>4.1848402010046193E-2</v>
      </c>
      <c r="J894" s="13">
        <v>5.9686627422350855E-2</v>
      </c>
      <c r="K894" s="13">
        <v>8.5348074661435215E-3</v>
      </c>
      <c r="L894" s="13">
        <v>8.4175197310256383E-2</v>
      </c>
      <c r="M894" s="13">
        <v>4.8086216935978449E-2</v>
      </c>
      <c r="N894" s="13">
        <v>1.0650482582732395E-2</v>
      </c>
      <c r="O894" s="13">
        <v>4.178285103857244E-2</v>
      </c>
      <c r="P894" s="13">
        <v>1.4454600435888469E-2</v>
      </c>
      <c r="Q894" s="13">
        <v>5.0260889730271013E-2</v>
      </c>
      <c r="R894" s="13">
        <v>1.9929569194260303E-2</v>
      </c>
      <c r="S894" s="13">
        <v>2.1911406604072668E-2</v>
      </c>
      <c r="T894" s="13">
        <v>8.1134704268188446E-2</v>
      </c>
      <c r="U894" s="13">
        <v>5.3420459947688494E-2</v>
      </c>
      <c r="V894" s="13">
        <v>7.0417879021953109E-2</v>
      </c>
      <c r="W894" s="13">
        <v>0</v>
      </c>
      <c r="X894" s="13">
        <v>4.9973978660740916E-2</v>
      </c>
      <c r="Y894" s="13" t="s">
        <v>699</v>
      </c>
      <c r="Z894" s="13">
        <v>2.0181527387188394E-2</v>
      </c>
      <c r="AA894" s="13">
        <v>0.1808100511090274</v>
      </c>
      <c r="AB894" s="13">
        <v>2.4439969221951498E-2</v>
      </c>
      <c r="AC894" s="16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2"/>
    </row>
    <row r="895" spans="1:65">
      <c r="A895" s="35"/>
      <c r="B895" s="3" t="s">
        <v>288</v>
      </c>
      <c r="C895" s="33"/>
      <c r="D895" s="13">
        <v>3.0511332065587204E-2</v>
      </c>
      <c r="E895" s="13">
        <v>2.404030329280471E-2</v>
      </c>
      <c r="F895" s="13">
        <v>-6.1700827946561287E-2</v>
      </c>
      <c r="G895" s="13" t="s">
        <v>699</v>
      </c>
      <c r="H895" s="13">
        <v>0.26896874234261614</v>
      </c>
      <c r="I895" s="13">
        <v>0.15507863594164695</v>
      </c>
      <c r="J895" s="13">
        <v>-8.9202700230886167E-2</v>
      </c>
      <c r="K895" s="13">
        <v>-7.1407371105734807E-2</v>
      </c>
      <c r="L895" s="13">
        <v>-0.28171580622116077</v>
      </c>
      <c r="M895" s="13">
        <v>-0.55070989328447884</v>
      </c>
      <c r="N895" s="13">
        <v>2.7754673808381591E-2</v>
      </c>
      <c r="O895" s="13">
        <v>-7.4642885492126054E-2</v>
      </c>
      <c r="P895" s="13">
        <v>-1.1550354957498121E-2</v>
      </c>
      <c r="Q895" s="13">
        <v>-2.2605460512903353E-4</v>
      </c>
      <c r="R895" s="13">
        <v>-4.2287741628214248E-2</v>
      </c>
      <c r="S895" s="13">
        <v>4.8306661190738787E-2</v>
      </c>
      <c r="T895" s="13">
        <v>9.4804885540444861E-3</v>
      </c>
      <c r="U895" s="13">
        <v>-6.1700827946561176E-2</v>
      </c>
      <c r="V895" s="13">
        <v>-0.28818683499394304</v>
      </c>
      <c r="W895" s="13">
        <v>-0.41760741044958982</v>
      </c>
      <c r="X895" s="13">
        <v>3.0094597812619917E-3</v>
      </c>
      <c r="Y895" s="13" t="s">
        <v>699</v>
      </c>
      <c r="Z895" s="13">
        <v>-6.6554099526147881E-2</v>
      </c>
      <c r="AA895" s="13">
        <v>0.16963845068040739</v>
      </c>
      <c r="AB895" s="13">
        <v>-7.1407371105734807E-2</v>
      </c>
      <c r="AC895" s="16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2"/>
    </row>
    <row r="896" spans="1:65">
      <c r="A896" s="35"/>
      <c r="B896" s="53" t="s">
        <v>289</v>
      </c>
      <c r="C896" s="54"/>
      <c r="D896" s="52">
        <v>0.23</v>
      </c>
      <c r="E896" s="52">
        <v>0.17</v>
      </c>
      <c r="F896" s="52" t="s">
        <v>290</v>
      </c>
      <c r="G896" s="52">
        <v>12.61</v>
      </c>
      <c r="H896" s="52">
        <v>2.34</v>
      </c>
      <c r="I896" s="52">
        <v>1.33</v>
      </c>
      <c r="J896" s="52">
        <v>0.83</v>
      </c>
      <c r="K896" s="52">
        <v>0.67</v>
      </c>
      <c r="L896" s="52">
        <v>2.54</v>
      </c>
      <c r="M896" s="52">
        <v>4.92</v>
      </c>
      <c r="N896" s="52">
        <v>0.21</v>
      </c>
      <c r="O896" s="52">
        <v>0.7</v>
      </c>
      <c r="P896" s="52">
        <v>0.14000000000000001</v>
      </c>
      <c r="Q896" s="52">
        <v>0.04</v>
      </c>
      <c r="R896" s="52">
        <v>0.42</v>
      </c>
      <c r="S896" s="52">
        <v>0.39</v>
      </c>
      <c r="T896" s="52">
        <v>0.04</v>
      </c>
      <c r="U896" s="52" t="s">
        <v>290</v>
      </c>
      <c r="V896" s="52" t="s">
        <v>290</v>
      </c>
      <c r="W896" s="52" t="s">
        <v>290</v>
      </c>
      <c r="X896" s="52" t="s">
        <v>290</v>
      </c>
      <c r="Y896" s="52">
        <v>34.130000000000003</v>
      </c>
      <c r="Z896" s="52">
        <v>0.63</v>
      </c>
      <c r="AA896" s="52">
        <v>1.46</v>
      </c>
      <c r="AB896" s="52">
        <v>0.67</v>
      </c>
      <c r="AC896" s="16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2"/>
    </row>
    <row r="897" spans="1:65">
      <c r="B897" s="36" t="s">
        <v>358</v>
      </c>
      <c r="C897" s="20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BM897" s="62"/>
    </row>
    <row r="898" spans="1:65">
      <c r="BM898" s="62"/>
    </row>
    <row r="899" spans="1:65" ht="15">
      <c r="B899" s="37" t="s">
        <v>686</v>
      </c>
      <c r="BM899" s="32" t="s">
        <v>66</v>
      </c>
    </row>
    <row r="900" spans="1:65" ht="15">
      <c r="A900" s="28" t="s">
        <v>24</v>
      </c>
      <c r="B900" s="18" t="s">
        <v>115</v>
      </c>
      <c r="C900" s="15" t="s">
        <v>116</v>
      </c>
      <c r="D900" s="16" t="s">
        <v>243</v>
      </c>
      <c r="E900" s="17" t="s">
        <v>243</v>
      </c>
      <c r="F900" s="17" t="s">
        <v>243</v>
      </c>
      <c r="G900" s="17" t="s">
        <v>243</v>
      </c>
      <c r="H900" s="17" t="s">
        <v>243</v>
      </c>
      <c r="I900" s="17" t="s">
        <v>243</v>
      </c>
      <c r="J900" s="17" t="s">
        <v>243</v>
      </c>
      <c r="K900" s="17" t="s">
        <v>243</v>
      </c>
      <c r="L900" s="17" t="s">
        <v>243</v>
      </c>
      <c r="M900" s="17" t="s">
        <v>243</v>
      </c>
      <c r="N900" s="17" t="s">
        <v>243</v>
      </c>
      <c r="O900" s="17" t="s">
        <v>243</v>
      </c>
      <c r="P900" s="17" t="s">
        <v>243</v>
      </c>
      <c r="Q900" s="166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2">
        <v>1</v>
      </c>
    </row>
    <row r="901" spans="1:65">
      <c r="A901" s="35"/>
      <c r="B901" s="19" t="s">
        <v>244</v>
      </c>
      <c r="C901" s="8" t="s">
        <v>244</v>
      </c>
      <c r="D901" s="164" t="s">
        <v>246</v>
      </c>
      <c r="E901" s="165" t="s">
        <v>249</v>
      </c>
      <c r="F901" s="165" t="s">
        <v>250</v>
      </c>
      <c r="G901" s="165" t="s">
        <v>254</v>
      </c>
      <c r="H901" s="165" t="s">
        <v>256</v>
      </c>
      <c r="I901" s="165" t="s">
        <v>258</v>
      </c>
      <c r="J901" s="165" t="s">
        <v>259</v>
      </c>
      <c r="K901" s="165" t="s">
        <v>260</v>
      </c>
      <c r="L901" s="165" t="s">
        <v>261</v>
      </c>
      <c r="M901" s="165" t="s">
        <v>268</v>
      </c>
      <c r="N901" s="165" t="s">
        <v>270</v>
      </c>
      <c r="O901" s="165" t="s">
        <v>271</v>
      </c>
      <c r="P901" s="165" t="s">
        <v>277</v>
      </c>
      <c r="Q901" s="166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2" t="s">
        <v>3</v>
      </c>
    </row>
    <row r="902" spans="1:65">
      <c r="A902" s="35"/>
      <c r="B902" s="19"/>
      <c r="C902" s="8"/>
      <c r="D902" s="9" t="s">
        <v>337</v>
      </c>
      <c r="E902" s="10" t="s">
        <v>337</v>
      </c>
      <c r="F902" s="10" t="s">
        <v>338</v>
      </c>
      <c r="G902" s="10" t="s">
        <v>337</v>
      </c>
      <c r="H902" s="10" t="s">
        <v>337</v>
      </c>
      <c r="I902" s="10" t="s">
        <v>337</v>
      </c>
      <c r="J902" s="10" t="s">
        <v>337</v>
      </c>
      <c r="K902" s="10" t="s">
        <v>337</v>
      </c>
      <c r="L902" s="10" t="s">
        <v>337</v>
      </c>
      <c r="M902" s="10" t="s">
        <v>337</v>
      </c>
      <c r="N902" s="10" t="s">
        <v>338</v>
      </c>
      <c r="O902" s="10" t="s">
        <v>338</v>
      </c>
      <c r="P902" s="10" t="s">
        <v>338</v>
      </c>
      <c r="Q902" s="166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2">
        <v>2</v>
      </c>
    </row>
    <row r="903" spans="1:65">
      <c r="A903" s="35"/>
      <c r="B903" s="19"/>
      <c r="C903" s="8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166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2">
        <v>3</v>
      </c>
    </row>
    <row r="904" spans="1:65">
      <c r="A904" s="35"/>
      <c r="B904" s="18">
        <v>1</v>
      </c>
      <c r="C904" s="14">
        <v>1</v>
      </c>
      <c r="D904" s="22">
        <v>0.46</v>
      </c>
      <c r="E904" s="22">
        <v>0.48</v>
      </c>
      <c r="F904" s="23">
        <v>0.45</v>
      </c>
      <c r="G904" s="22">
        <v>0.51749999999999996</v>
      </c>
      <c r="H904" s="168">
        <v>0.4</v>
      </c>
      <c r="I904" s="22">
        <v>0.49</v>
      </c>
      <c r="J904" s="23">
        <v>0.43</v>
      </c>
      <c r="K904" s="22">
        <v>0.42</v>
      </c>
      <c r="L904" s="22">
        <v>0.50587000000000004</v>
      </c>
      <c r="M904" s="22">
        <v>0.46</v>
      </c>
      <c r="N904" s="158">
        <v>0.4</v>
      </c>
      <c r="O904" s="158">
        <v>0.4</v>
      </c>
      <c r="P904" s="22">
        <v>0.48</v>
      </c>
      <c r="Q904" s="166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2">
        <v>1</v>
      </c>
    </row>
    <row r="905" spans="1:65">
      <c r="A905" s="35"/>
      <c r="B905" s="19">
        <v>1</v>
      </c>
      <c r="C905" s="8">
        <v>2</v>
      </c>
      <c r="D905" s="10">
        <v>0.46</v>
      </c>
      <c r="E905" s="10">
        <v>0.46</v>
      </c>
      <c r="F905" s="25">
        <v>0.45</v>
      </c>
      <c r="G905" s="10">
        <v>0.52629999999999999</v>
      </c>
      <c r="H905" s="161">
        <v>0.4</v>
      </c>
      <c r="I905" s="10">
        <v>0.5</v>
      </c>
      <c r="J905" s="25">
        <v>0.44</v>
      </c>
      <c r="K905" s="10">
        <v>0.42</v>
      </c>
      <c r="L905" s="10">
        <v>0.54049000000000003</v>
      </c>
      <c r="M905" s="10">
        <v>0.46</v>
      </c>
      <c r="N905" s="159">
        <v>0.4</v>
      </c>
      <c r="O905" s="159">
        <v>0.4</v>
      </c>
      <c r="P905" s="10">
        <v>0.49</v>
      </c>
      <c r="Q905" s="166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2">
        <v>11</v>
      </c>
    </row>
    <row r="906" spans="1:65">
      <c r="A906" s="35"/>
      <c r="B906" s="19">
        <v>1</v>
      </c>
      <c r="C906" s="8">
        <v>3</v>
      </c>
      <c r="D906" s="10">
        <v>0.46</v>
      </c>
      <c r="E906" s="10">
        <v>0.48</v>
      </c>
      <c r="F906" s="25">
        <v>0.45</v>
      </c>
      <c r="G906" s="10">
        <v>0.51649999999999996</v>
      </c>
      <c r="H906" s="161">
        <v>0.4</v>
      </c>
      <c r="I906" s="10">
        <v>0.46</v>
      </c>
      <c r="J906" s="25">
        <v>0.42</v>
      </c>
      <c r="K906" s="25">
        <v>0.4</v>
      </c>
      <c r="L906" s="11">
        <v>0.51934999999999998</v>
      </c>
      <c r="M906" s="11">
        <v>0.45</v>
      </c>
      <c r="N906" s="161">
        <v>0.4</v>
      </c>
      <c r="O906" s="161">
        <v>0.4</v>
      </c>
      <c r="P906" s="11">
        <v>0.52</v>
      </c>
      <c r="Q906" s="166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2">
        <v>16</v>
      </c>
    </row>
    <row r="907" spans="1:65">
      <c r="A907" s="35"/>
      <c r="B907" s="19">
        <v>1</v>
      </c>
      <c r="C907" s="8">
        <v>4</v>
      </c>
      <c r="D907" s="10">
        <v>0.46</v>
      </c>
      <c r="E907" s="10">
        <v>0.46</v>
      </c>
      <c r="F907" s="25">
        <v>0.45</v>
      </c>
      <c r="G907" s="10">
        <v>0.52700000000000002</v>
      </c>
      <c r="H907" s="161">
        <v>0.4</v>
      </c>
      <c r="I907" s="10">
        <v>0.41</v>
      </c>
      <c r="J907" s="25">
        <v>0.42</v>
      </c>
      <c r="K907" s="25">
        <v>0.39</v>
      </c>
      <c r="L907" s="11">
        <v>0.54884999999999995</v>
      </c>
      <c r="M907" s="11">
        <v>0.46</v>
      </c>
      <c r="N907" s="161">
        <v>0.4</v>
      </c>
      <c r="O907" s="161">
        <v>0.4</v>
      </c>
      <c r="P907" s="11">
        <v>0.51</v>
      </c>
      <c r="Q907" s="166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2">
        <v>0.46910400000000002</v>
      </c>
    </row>
    <row r="908" spans="1:65">
      <c r="A908" s="35"/>
      <c r="B908" s="19">
        <v>1</v>
      </c>
      <c r="C908" s="8">
        <v>5</v>
      </c>
      <c r="D908" s="10">
        <v>0.46</v>
      </c>
      <c r="E908" s="10">
        <v>0.48</v>
      </c>
      <c r="F908" s="10">
        <v>0.4</v>
      </c>
      <c r="G908" s="10">
        <v>0.52049999999999996</v>
      </c>
      <c r="H908" s="159">
        <v>0.4</v>
      </c>
      <c r="I908" s="10">
        <v>0.43</v>
      </c>
      <c r="J908" s="10">
        <v>0.44</v>
      </c>
      <c r="K908" s="10">
        <v>0.45</v>
      </c>
      <c r="L908" s="10">
        <v>0.50595000000000001</v>
      </c>
      <c r="M908" s="10">
        <v>0.48</v>
      </c>
      <c r="N908" s="159">
        <v>0.4</v>
      </c>
      <c r="O908" s="159">
        <v>0.4</v>
      </c>
      <c r="P908" s="10">
        <v>0.5</v>
      </c>
      <c r="Q908" s="166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2">
        <v>83</v>
      </c>
    </row>
    <row r="909" spans="1:65">
      <c r="A909" s="35"/>
      <c r="B909" s="19">
        <v>1</v>
      </c>
      <c r="C909" s="8">
        <v>6</v>
      </c>
      <c r="D909" s="10">
        <v>0.46</v>
      </c>
      <c r="E909" s="10">
        <v>0.48</v>
      </c>
      <c r="F909" s="10">
        <v>0.5</v>
      </c>
      <c r="G909" s="10">
        <v>0.5121</v>
      </c>
      <c r="H909" s="159">
        <v>0.4</v>
      </c>
      <c r="I909" s="10">
        <v>0.43</v>
      </c>
      <c r="J909" s="10">
        <v>0.42</v>
      </c>
      <c r="K909" s="10">
        <v>0.41</v>
      </c>
      <c r="L909" s="10">
        <v>0.53583000000000003</v>
      </c>
      <c r="M909" s="10">
        <v>0.46</v>
      </c>
      <c r="N909" s="159">
        <v>0.3</v>
      </c>
      <c r="O909" s="159">
        <v>0.4</v>
      </c>
      <c r="P909" s="10">
        <v>0.52</v>
      </c>
      <c r="Q909" s="166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2"/>
    </row>
    <row r="910" spans="1:65">
      <c r="A910" s="35"/>
      <c r="B910" s="20" t="s">
        <v>285</v>
      </c>
      <c r="C910" s="12"/>
      <c r="D910" s="26">
        <v>0.46</v>
      </c>
      <c r="E910" s="26">
        <v>0.47333333333333333</v>
      </c>
      <c r="F910" s="26">
        <v>0.45</v>
      </c>
      <c r="G910" s="26">
        <v>0.51998333333333335</v>
      </c>
      <c r="H910" s="26">
        <v>0.39999999999999997</v>
      </c>
      <c r="I910" s="26">
        <v>0.45333333333333337</v>
      </c>
      <c r="J910" s="26">
        <v>0.42833333333333329</v>
      </c>
      <c r="K910" s="26">
        <v>0.41500000000000004</v>
      </c>
      <c r="L910" s="26">
        <v>0.52605666666666673</v>
      </c>
      <c r="M910" s="26">
        <v>0.46166666666666667</v>
      </c>
      <c r="N910" s="26">
        <v>0.3833333333333333</v>
      </c>
      <c r="O910" s="26">
        <v>0.39999999999999997</v>
      </c>
      <c r="P910" s="26">
        <v>0.5033333333333333</v>
      </c>
      <c r="Q910" s="166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62"/>
    </row>
    <row r="911" spans="1:65">
      <c r="A911" s="35"/>
      <c r="B911" s="3" t="s">
        <v>286</v>
      </c>
      <c r="C911" s="33"/>
      <c r="D911" s="11">
        <v>0.46</v>
      </c>
      <c r="E911" s="11">
        <v>0.48</v>
      </c>
      <c r="F911" s="11">
        <v>0.45</v>
      </c>
      <c r="G911" s="11">
        <v>0.51899999999999991</v>
      </c>
      <c r="H911" s="11">
        <v>0.4</v>
      </c>
      <c r="I911" s="11">
        <v>0.44500000000000001</v>
      </c>
      <c r="J911" s="11">
        <v>0.42499999999999999</v>
      </c>
      <c r="K911" s="11">
        <v>0.41499999999999998</v>
      </c>
      <c r="L911" s="11">
        <v>0.52759</v>
      </c>
      <c r="M911" s="11">
        <v>0.46</v>
      </c>
      <c r="N911" s="11">
        <v>0.4</v>
      </c>
      <c r="O911" s="11">
        <v>0.4</v>
      </c>
      <c r="P911" s="11">
        <v>0.505</v>
      </c>
      <c r="Q911" s="166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62"/>
    </row>
    <row r="912" spans="1:65">
      <c r="A912" s="35"/>
      <c r="B912" s="3" t="s">
        <v>287</v>
      </c>
      <c r="C912" s="33"/>
      <c r="D912" s="27">
        <v>0</v>
      </c>
      <c r="E912" s="27">
        <v>1.0327955589886426E-2</v>
      </c>
      <c r="F912" s="27">
        <v>3.1622776601683784E-2</v>
      </c>
      <c r="G912" s="27">
        <v>5.8283502525729178E-3</v>
      </c>
      <c r="H912" s="27">
        <v>6.0809419444881171E-17</v>
      </c>
      <c r="I912" s="27">
        <v>3.6147844564602565E-2</v>
      </c>
      <c r="J912" s="27">
        <v>9.8319208025017604E-3</v>
      </c>
      <c r="K912" s="27">
        <v>2.0736441353327716E-2</v>
      </c>
      <c r="L912" s="27">
        <v>1.8331034522543078E-2</v>
      </c>
      <c r="M912" s="27">
        <v>9.8319208025017379E-3</v>
      </c>
      <c r="N912" s="27">
        <v>4.0824829046386311E-2</v>
      </c>
      <c r="O912" s="27">
        <v>6.0809419444881171E-17</v>
      </c>
      <c r="P912" s="27">
        <v>1.6329931618554533E-2</v>
      </c>
      <c r="Q912" s="233"/>
      <c r="R912" s="234"/>
      <c r="S912" s="234"/>
      <c r="T912" s="234"/>
      <c r="U912" s="234"/>
      <c r="V912" s="234"/>
      <c r="W912" s="234"/>
      <c r="X912" s="234"/>
      <c r="Y912" s="234"/>
      <c r="Z912" s="234"/>
      <c r="AA912" s="234"/>
      <c r="AB912" s="234"/>
      <c r="AC912" s="234"/>
      <c r="AD912" s="234"/>
      <c r="AE912" s="234"/>
      <c r="AF912" s="234"/>
      <c r="AG912" s="234"/>
      <c r="AH912" s="234"/>
      <c r="AI912" s="234"/>
      <c r="AJ912" s="234"/>
      <c r="AK912" s="234"/>
      <c r="AL912" s="234"/>
      <c r="AM912" s="234"/>
      <c r="AN912" s="234"/>
      <c r="AO912" s="234"/>
      <c r="AP912" s="234"/>
      <c r="AQ912" s="234"/>
      <c r="AR912" s="234"/>
      <c r="AS912" s="234"/>
      <c r="AT912" s="234"/>
      <c r="AU912" s="234"/>
      <c r="AV912" s="234"/>
      <c r="AW912" s="234"/>
      <c r="AX912" s="234"/>
      <c r="AY912" s="234"/>
      <c r="AZ912" s="234"/>
      <c r="BA912" s="234"/>
      <c r="BB912" s="234"/>
      <c r="BC912" s="234"/>
      <c r="BD912" s="234"/>
      <c r="BE912" s="234"/>
      <c r="BF912" s="234"/>
      <c r="BG912" s="234"/>
      <c r="BH912" s="234"/>
      <c r="BI912" s="234"/>
      <c r="BJ912" s="234"/>
      <c r="BK912" s="234"/>
      <c r="BL912" s="234"/>
      <c r="BM912" s="63"/>
    </row>
    <row r="913" spans="1:65">
      <c r="A913" s="35"/>
      <c r="B913" s="3" t="s">
        <v>86</v>
      </c>
      <c r="C913" s="33"/>
      <c r="D913" s="13">
        <v>0</v>
      </c>
      <c r="E913" s="13">
        <v>2.1819624485675548E-2</v>
      </c>
      <c r="F913" s="13">
        <v>7.0272836892630627E-2</v>
      </c>
      <c r="G913" s="13">
        <v>1.1208725124342929E-2</v>
      </c>
      <c r="H913" s="13">
        <v>1.5202354861220294E-16</v>
      </c>
      <c r="I913" s="13">
        <v>7.9737892421917422E-2</v>
      </c>
      <c r="J913" s="13">
        <v>2.2953900706229793E-2</v>
      </c>
      <c r="K913" s="13">
        <v>4.9967328562235458E-2</v>
      </c>
      <c r="L913" s="13">
        <v>3.4846121499983666E-2</v>
      </c>
      <c r="M913" s="13">
        <v>2.1296579355599431E-2</v>
      </c>
      <c r="N913" s="13">
        <v>0.10649955403405126</v>
      </c>
      <c r="O913" s="13">
        <v>1.5202354861220294E-16</v>
      </c>
      <c r="P913" s="13">
        <v>3.2443572752095098E-2</v>
      </c>
      <c r="Q913" s="166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2"/>
    </row>
    <row r="914" spans="1:65">
      <c r="A914" s="35"/>
      <c r="B914" s="3" t="s">
        <v>288</v>
      </c>
      <c r="C914" s="33"/>
      <c r="D914" s="13">
        <v>-1.9407210341416792E-2</v>
      </c>
      <c r="E914" s="13">
        <v>9.01576906897672E-3</v>
      </c>
      <c r="F914" s="13">
        <v>-4.072444489921212E-2</v>
      </c>
      <c r="G914" s="13">
        <v>0.1084606682810918</v>
      </c>
      <c r="H914" s="13">
        <v>-0.14731061768818865</v>
      </c>
      <c r="I914" s="13">
        <v>-3.3618700046613714E-2</v>
      </c>
      <c r="J914" s="13">
        <v>-8.691178644110209E-2</v>
      </c>
      <c r="K914" s="13">
        <v>-0.1153347658514956</v>
      </c>
      <c r="L914" s="13">
        <v>0.12140733540252624</v>
      </c>
      <c r="M914" s="13">
        <v>-1.58543379151177E-2</v>
      </c>
      <c r="N914" s="13">
        <v>-0.18283934195118079</v>
      </c>
      <c r="O914" s="13">
        <v>-0.14731061768818865</v>
      </c>
      <c r="P914" s="13">
        <v>7.2967472742362594E-2</v>
      </c>
      <c r="Q914" s="166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2"/>
    </row>
    <row r="915" spans="1:65">
      <c r="A915" s="35"/>
      <c r="B915" s="53" t="s">
        <v>289</v>
      </c>
      <c r="C915" s="54"/>
      <c r="D915" s="52">
        <v>0.02</v>
      </c>
      <c r="E915" s="52">
        <v>0.37</v>
      </c>
      <c r="F915" s="52">
        <v>0.32</v>
      </c>
      <c r="G915" s="52">
        <v>1.77</v>
      </c>
      <c r="H915" s="52" t="s">
        <v>290</v>
      </c>
      <c r="I915" s="52">
        <v>0.22</v>
      </c>
      <c r="J915" s="52">
        <v>0.97</v>
      </c>
      <c r="K915" s="52">
        <v>1.37</v>
      </c>
      <c r="L915" s="52">
        <v>1.95</v>
      </c>
      <c r="M915" s="52">
        <v>0.02</v>
      </c>
      <c r="N915" s="52" t="s">
        <v>290</v>
      </c>
      <c r="O915" s="52" t="s">
        <v>290</v>
      </c>
      <c r="P915" s="52">
        <v>1.27</v>
      </c>
      <c r="Q915" s="166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2"/>
    </row>
    <row r="916" spans="1:65">
      <c r="B916" s="36" t="s">
        <v>349</v>
      </c>
      <c r="C916" s="20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BM916" s="62"/>
    </row>
    <row r="917" spans="1:65">
      <c r="BM917" s="62"/>
    </row>
    <row r="918" spans="1:65" ht="15">
      <c r="B918" s="37" t="s">
        <v>687</v>
      </c>
      <c r="BM918" s="32" t="s">
        <v>66</v>
      </c>
    </row>
    <row r="919" spans="1:65" ht="15">
      <c r="A919" s="28" t="s">
        <v>27</v>
      </c>
      <c r="B919" s="18" t="s">
        <v>115</v>
      </c>
      <c r="C919" s="15" t="s">
        <v>116</v>
      </c>
      <c r="D919" s="16" t="s">
        <v>243</v>
      </c>
      <c r="E919" s="17" t="s">
        <v>243</v>
      </c>
      <c r="F919" s="17" t="s">
        <v>243</v>
      </c>
      <c r="G919" s="17" t="s">
        <v>243</v>
      </c>
      <c r="H919" s="17" t="s">
        <v>243</v>
      </c>
      <c r="I919" s="17" t="s">
        <v>243</v>
      </c>
      <c r="J919" s="17" t="s">
        <v>243</v>
      </c>
      <c r="K919" s="17" t="s">
        <v>243</v>
      </c>
      <c r="L919" s="17" t="s">
        <v>243</v>
      </c>
      <c r="M919" s="17" t="s">
        <v>243</v>
      </c>
      <c r="N919" s="17" t="s">
        <v>243</v>
      </c>
      <c r="O919" s="17" t="s">
        <v>243</v>
      </c>
      <c r="P919" s="17" t="s">
        <v>243</v>
      </c>
      <c r="Q919" s="17" t="s">
        <v>243</v>
      </c>
      <c r="R919" s="17" t="s">
        <v>243</v>
      </c>
      <c r="S919" s="17" t="s">
        <v>243</v>
      </c>
      <c r="T919" s="17" t="s">
        <v>243</v>
      </c>
      <c r="U919" s="17" t="s">
        <v>243</v>
      </c>
      <c r="V919" s="17" t="s">
        <v>243</v>
      </c>
      <c r="W919" s="17" t="s">
        <v>243</v>
      </c>
      <c r="X919" s="17" t="s">
        <v>243</v>
      </c>
      <c r="Y919" s="166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2">
        <v>1</v>
      </c>
    </row>
    <row r="920" spans="1:65">
      <c r="A920" s="35"/>
      <c r="B920" s="19" t="s">
        <v>244</v>
      </c>
      <c r="C920" s="8" t="s">
        <v>244</v>
      </c>
      <c r="D920" s="164" t="s">
        <v>248</v>
      </c>
      <c r="E920" s="165" t="s">
        <v>249</v>
      </c>
      <c r="F920" s="165" t="s">
        <v>250</v>
      </c>
      <c r="G920" s="165" t="s">
        <v>254</v>
      </c>
      <c r="H920" s="165" t="s">
        <v>258</v>
      </c>
      <c r="I920" s="165" t="s">
        <v>260</v>
      </c>
      <c r="J920" s="165" t="s">
        <v>307</v>
      </c>
      <c r="K920" s="165" t="s">
        <v>263</v>
      </c>
      <c r="L920" s="165" t="s">
        <v>265</v>
      </c>
      <c r="M920" s="165" t="s">
        <v>266</v>
      </c>
      <c r="N920" s="165" t="s">
        <v>267</v>
      </c>
      <c r="O920" s="165" t="s">
        <v>268</v>
      </c>
      <c r="P920" s="165" t="s">
        <v>269</v>
      </c>
      <c r="Q920" s="165" t="s">
        <v>270</v>
      </c>
      <c r="R920" s="165" t="s">
        <v>271</v>
      </c>
      <c r="S920" s="165" t="s">
        <v>272</v>
      </c>
      <c r="T920" s="165" t="s">
        <v>273</v>
      </c>
      <c r="U920" s="165" t="s">
        <v>274</v>
      </c>
      <c r="V920" s="165" t="s">
        <v>275</v>
      </c>
      <c r="W920" s="165" t="s">
        <v>276</v>
      </c>
      <c r="X920" s="165" t="s">
        <v>277</v>
      </c>
      <c r="Y920" s="166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2" t="s">
        <v>3</v>
      </c>
    </row>
    <row r="921" spans="1:65">
      <c r="A921" s="35"/>
      <c r="B921" s="19"/>
      <c r="C921" s="8"/>
      <c r="D921" s="9" t="s">
        <v>118</v>
      </c>
      <c r="E921" s="10" t="s">
        <v>337</v>
      </c>
      <c r="F921" s="10" t="s">
        <v>338</v>
      </c>
      <c r="G921" s="10" t="s">
        <v>337</v>
      </c>
      <c r="H921" s="10" t="s">
        <v>337</v>
      </c>
      <c r="I921" s="10" t="s">
        <v>337</v>
      </c>
      <c r="J921" s="10" t="s">
        <v>338</v>
      </c>
      <c r="K921" s="10" t="s">
        <v>337</v>
      </c>
      <c r="L921" s="10" t="s">
        <v>337</v>
      </c>
      <c r="M921" s="10" t="s">
        <v>337</v>
      </c>
      <c r="N921" s="10" t="s">
        <v>337</v>
      </c>
      <c r="O921" s="10" t="s">
        <v>337</v>
      </c>
      <c r="P921" s="10" t="s">
        <v>337</v>
      </c>
      <c r="Q921" s="10" t="s">
        <v>338</v>
      </c>
      <c r="R921" s="10" t="s">
        <v>338</v>
      </c>
      <c r="S921" s="10" t="s">
        <v>338</v>
      </c>
      <c r="T921" s="10" t="s">
        <v>337</v>
      </c>
      <c r="U921" s="10" t="s">
        <v>338</v>
      </c>
      <c r="V921" s="10" t="s">
        <v>337</v>
      </c>
      <c r="W921" s="10" t="s">
        <v>338</v>
      </c>
      <c r="X921" s="10" t="s">
        <v>338</v>
      </c>
      <c r="Y921" s="166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2">
        <v>2</v>
      </c>
    </row>
    <row r="922" spans="1:65">
      <c r="A922" s="35"/>
      <c r="B922" s="19"/>
      <c r="C922" s="8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166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2">
        <v>2</v>
      </c>
    </row>
    <row r="923" spans="1:65">
      <c r="A923" s="35"/>
      <c r="B923" s="18">
        <v>1</v>
      </c>
      <c r="C923" s="14">
        <v>1</v>
      </c>
      <c r="D923" s="158">
        <v>0.4</v>
      </c>
      <c r="E923" s="158">
        <v>0.4</v>
      </c>
      <c r="F923" s="168">
        <v>0.3</v>
      </c>
      <c r="G923" s="158" t="s">
        <v>342</v>
      </c>
      <c r="H923" s="23">
        <v>0.31</v>
      </c>
      <c r="I923" s="158">
        <v>0.79</v>
      </c>
      <c r="J923" s="168">
        <v>0.18735856886011831</v>
      </c>
      <c r="K923" s="22">
        <v>0.44</v>
      </c>
      <c r="L923" s="22">
        <v>0.35</v>
      </c>
      <c r="M923" s="22">
        <v>0.35</v>
      </c>
      <c r="N923" s="22">
        <v>0.38</v>
      </c>
      <c r="O923" s="22">
        <v>0.41</v>
      </c>
      <c r="P923" s="22">
        <v>0.3</v>
      </c>
      <c r="Q923" s="158">
        <v>0.52</v>
      </c>
      <c r="R923" s="158">
        <v>0.2</v>
      </c>
      <c r="S923" s="158">
        <v>0.4</v>
      </c>
      <c r="T923" s="22">
        <v>0.36</v>
      </c>
      <c r="U923" s="158" t="s">
        <v>97</v>
      </c>
      <c r="V923" s="158">
        <v>0.4</v>
      </c>
      <c r="W923" s="157">
        <v>0.11</v>
      </c>
      <c r="X923" s="22">
        <v>0.36</v>
      </c>
      <c r="Y923" s="166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2">
        <v>1</v>
      </c>
    </row>
    <row r="924" spans="1:65">
      <c r="A924" s="35"/>
      <c r="B924" s="19">
        <v>1</v>
      </c>
      <c r="C924" s="8">
        <v>2</v>
      </c>
      <c r="D924" s="159">
        <v>0.4</v>
      </c>
      <c r="E924" s="159">
        <v>0.4</v>
      </c>
      <c r="F924" s="161">
        <v>0.3</v>
      </c>
      <c r="G924" s="159" t="s">
        <v>342</v>
      </c>
      <c r="H924" s="25">
        <v>0.34</v>
      </c>
      <c r="I924" s="159">
        <v>0.56999999999999995</v>
      </c>
      <c r="J924" s="161">
        <v>0.1946319015244608</v>
      </c>
      <c r="K924" s="10">
        <v>0.38</v>
      </c>
      <c r="L924" s="160">
        <v>0.46</v>
      </c>
      <c r="M924" s="10">
        <v>0.34</v>
      </c>
      <c r="N924" s="10">
        <v>0.4</v>
      </c>
      <c r="O924" s="10">
        <v>0.41</v>
      </c>
      <c r="P924" s="10">
        <v>0.27</v>
      </c>
      <c r="Q924" s="160">
        <v>0.65</v>
      </c>
      <c r="R924" s="159">
        <v>0.3</v>
      </c>
      <c r="S924" s="159">
        <v>0.4</v>
      </c>
      <c r="T924" s="10">
        <v>0.36</v>
      </c>
      <c r="U924" s="159" t="s">
        <v>97</v>
      </c>
      <c r="V924" s="159">
        <v>0.4</v>
      </c>
      <c r="W924" s="10">
        <v>0.27</v>
      </c>
      <c r="X924" s="10">
        <v>0.36</v>
      </c>
      <c r="Y924" s="166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2" t="e">
        <v>#N/A</v>
      </c>
    </row>
    <row r="925" spans="1:65">
      <c r="A925" s="35"/>
      <c r="B925" s="19">
        <v>1</v>
      </c>
      <c r="C925" s="8">
        <v>3</v>
      </c>
      <c r="D925" s="159">
        <v>0.5</v>
      </c>
      <c r="E925" s="159">
        <v>0.4</v>
      </c>
      <c r="F925" s="161">
        <v>0.5</v>
      </c>
      <c r="G925" s="159" t="s">
        <v>342</v>
      </c>
      <c r="H925" s="25">
        <v>0.39</v>
      </c>
      <c r="I925" s="159">
        <v>0.63</v>
      </c>
      <c r="J925" s="161">
        <v>0.2054241266325082</v>
      </c>
      <c r="K925" s="25">
        <v>0.42</v>
      </c>
      <c r="L925" s="11">
        <v>0.35</v>
      </c>
      <c r="M925" s="11">
        <v>0.32</v>
      </c>
      <c r="N925" s="11">
        <v>0.35</v>
      </c>
      <c r="O925" s="11">
        <v>0.39</v>
      </c>
      <c r="P925" s="11">
        <v>0.39</v>
      </c>
      <c r="Q925" s="161">
        <v>0.48</v>
      </c>
      <c r="R925" s="161">
        <v>0.3</v>
      </c>
      <c r="S925" s="161">
        <v>0.4</v>
      </c>
      <c r="T925" s="11">
        <v>0.38</v>
      </c>
      <c r="U925" s="161" t="s">
        <v>97</v>
      </c>
      <c r="V925" s="161">
        <v>0.4</v>
      </c>
      <c r="W925" s="11">
        <v>0.26</v>
      </c>
      <c r="X925" s="11">
        <v>0.38</v>
      </c>
      <c r="Y925" s="166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2">
        <v>16</v>
      </c>
    </row>
    <row r="926" spans="1:65">
      <c r="A926" s="35"/>
      <c r="B926" s="19">
        <v>1</v>
      </c>
      <c r="C926" s="8">
        <v>4</v>
      </c>
      <c r="D926" s="159">
        <v>0.4</v>
      </c>
      <c r="E926" s="159">
        <v>0.4</v>
      </c>
      <c r="F926" s="161">
        <v>0.4</v>
      </c>
      <c r="G926" s="159" t="s">
        <v>342</v>
      </c>
      <c r="H926" s="25">
        <v>0.39</v>
      </c>
      <c r="I926" s="159">
        <v>0.59</v>
      </c>
      <c r="J926" s="161">
        <v>0.20874581682144094</v>
      </c>
      <c r="K926" s="25">
        <v>0.4</v>
      </c>
      <c r="L926" s="11">
        <v>0.33</v>
      </c>
      <c r="M926" s="11">
        <v>0.33</v>
      </c>
      <c r="N926" s="11">
        <v>0.38</v>
      </c>
      <c r="O926" s="11">
        <v>0.45</v>
      </c>
      <c r="P926" s="11">
        <v>0.42</v>
      </c>
      <c r="Q926" s="161">
        <v>0.53</v>
      </c>
      <c r="R926" s="161">
        <v>0.3</v>
      </c>
      <c r="S926" s="161">
        <v>0.6</v>
      </c>
      <c r="T926" s="162">
        <v>0.48</v>
      </c>
      <c r="U926" s="161" t="s">
        <v>97</v>
      </c>
      <c r="V926" s="161">
        <v>0.4</v>
      </c>
      <c r="W926" s="11">
        <v>0.24</v>
      </c>
      <c r="X926" s="11">
        <v>0.37</v>
      </c>
      <c r="Y926" s="166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2">
        <v>0.36053333333333337</v>
      </c>
    </row>
    <row r="927" spans="1:65">
      <c r="A927" s="35"/>
      <c r="B927" s="19">
        <v>1</v>
      </c>
      <c r="C927" s="8">
        <v>5</v>
      </c>
      <c r="D927" s="159">
        <v>0.3</v>
      </c>
      <c r="E927" s="159">
        <v>0.4</v>
      </c>
      <c r="F927" s="159">
        <v>0.3</v>
      </c>
      <c r="G927" s="159" t="s">
        <v>342</v>
      </c>
      <c r="H927" s="10">
        <v>0.34</v>
      </c>
      <c r="I927" s="159">
        <v>0.55000000000000004</v>
      </c>
      <c r="J927" s="159">
        <v>0.22854734995342674</v>
      </c>
      <c r="K927" s="10">
        <v>0.4</v>
      </c>
      <c r="L927" s="10">
        <v>0.37</v>
      </c>
      <c r="M927" s="10">
        <v>0.38</v>
      </c>
      <c r="N927" s="10">
        <v>0.36</v>
      </c>
      <c r="O927" s="10">
        <v>0.43</v>
      </c>
      <c r="P927" s="10">
        <v>0.33</v>
      </c>
      <c r="Q927" s="159">
        <v>0.5</v>
      </c>
      <c r="R927" s="159">
        <v>0.3</v>
      </c>
      <c r="S927" s="159">
        <v>0.3</v>
      </c>
      <c r="T927" s="10">
        <v>0.36</v>
      </c>
      <c r="U927" s="159" t="s">
        <v>97</v>
      </c>
      <c r="V927" s="159">
        <v>0.4</v>
      </c>
      <c r="W927" s="10">
        <v>0.24</v>
      </c>
      <c r="X927" s="10">
        <v>0.38</v>
      </c>
      <c r="Y927" s="166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2">
        <v>84</v>
      </c>
    </row>
    <row r="928" spans="1:65">
      <c r="A928" s="35"/>
      <c r="B928" s="19">
        <v>1</v>
      </c>
      <c r="C928" s="8">
        <v>6</v>
      </c>
      <c r="D928" s="159">
        <v>0.5</v>
      </c>
      <c r="E928" s="159">
        <v>0.4</v>
      </c>
      <c r="F928" s="159">
        <v>0.2</v>
      </c>
      <c r="G928" s="159" t="s">
        <v>342</v>
      </c>
      <c r="H928" s="10">
        <v>0.34</v>
      </c>
      <c r="I928" s="159">
        <v>0.46</v>
      </c>
      <c r="J928" s="159">
        <v>0.20317742773547315</v>
      </c>
      <c r="K928" s="10">
        <v>0.49</v>
      </c>
      <c r="L928" s="10">
        <v>0.39</v>
      </c>
      <c r="M928" s="10">
        <v>0.36</v>
      </c>
      <c r="N928" s="10">
        <v>0.38</v>
      </c>
      <c r="O928" s="10">
        <v>0.39</v>
      </c>
      <c r="P928" s="10">
        <v>0.34</v>
      </c>
      <c r="Q928" s="159">
        <v>0.48</v>
      </c>
      <c r="R928" s="159">
        <v>0.3</v>
      </c>
      <c r="S928" s="159">
        <v>0.4</v>
      </c>
      <c r="T928" s="10">
        <v>0.37</v>
      </c>
      <c r="U928" s="159" t="s">
        <v>97</v>
      </c>
      <c r="V928" s="159">
        <v>0.3</v>
      </c>
      <c r="W928" s="10">
        <v>0.28000000000000003</v>
      </c>
      <c r="X928" s="10">
        <v>0.39</v>
      </c>
      <c r="Y928" s="166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62"/>
    </row>
    <row r="929" spans="1:65">
      <c r="A929" s="35"/>
      <c r="B929" s="20" t="s">
        <v>285</v>
      </c>
      <c r="C929" s="12"/>
      <c r="D929" s="26">
        <v>0.41666666666666669</v>
      </c>
      <c r="E929" s="26">
        <v>0.39999999999999997</v>
      </c>
      <c r="F929" s="26">
        <v>0.33333333333333331</v>
      </c>
      <c r="G929" s="26" t="s">
        <v>699</v>
      </c>
      <c r="H929" s="26">
        <v>0.35166666666666674</v>
      </c>
      <c r="I929" s="26">
        <v>0.59833333333333327</v>
      </c>
      <c r="J929" s="26">
        <v>0.20464753192123805</v>
      </c>
      <c r="K929" s="26">
        <v>0.42166666666666669</v>
      </c>
      <c r="L929" s="26">
        <v>0.37500000000000006</v>
      </c>
      <c r="M929" s="26">
        <v>0.34666666666666668</v>
      </c>
      <c r="N929" s="26">
        <v>0.37499999999999994</v>
      </c>
      <c r="O929" s="26">
        <v>0.41333333333333333</v>
      </c>
      <c r="P929" s="26">
        <v>0.34166666666666673</v>
      </c>
      <c r="Q929" s="26">
        <v>0.52666666666666662</v>
      </c>
      <c r="R929" s="26">
        <v>0.28333333333333338</v>
      </c>
      <c r="S929" s="26">
        <v>0.41666666666666669</v>
      </c>
      <c r="T929" s="26">
        <v>0.38500000000000001</v>
      </c>
      <c r="U929" s="26" t="s">
        <v>699</v>
      </c>
      <c r="V929" s="26">
        <v>0.3833333333333333</v>
      </c>
      <c r="W929" s="26">
        <v>0.23333333333333336</v>
      </c>
      <c r="X929" s="26">
        <v>0.37333333333333335</v>
      </c>
      <c r="Y929" s="166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62"/>
    </row>
    <row r="930" spans="1:65">
      <c r="A930" s="35"/>
      <c r="B930" s="3" t="s">
        <v>286</v>
      </c>
      <c r="C930" s="33"/>
      <c r="D930" s="11">
        <v>0.4</v>
      </c>
      <c r="E930" s="11">
        <v>0.4</v>
      </c>
      <c r="F930" s="11">
        <v>0.3</v>
      </c>
      <c r="G930" s="11" t="s">
        <v>699</v>
      </c>
      <c r="H930" s="11">
        <v>0.34</v>
      </c>
      <c r="I930" s="11">
        <v>0.57999999999999996</v>
      </c>
      <c r="J930" s="11">
        <v>0.20430077718399067</v>
      </c>
      <c r="K930" s="11">
        <v>0.41000000000000003</v>
      </c>
      <c r="L930" s="11">
        <v>0.36</v>
      </c>
      <c r="M930" s="11">
        <v>0.34499999999999997</v>
      </c>
      <c r="N930" s="11">
        <v>0.38</v>
      </c>
      <c r="O930" s="11">
        <v>0.41</v>
      </c>
      <c r="P930" s="11">
        <v>0.33500000000000002</v>
      </c>
      <c r="Q930" s="11">
        <v>0.51</v>
      </c>
      <c r="R930" s="11">
        <v>0.3</v>
      </c>
      <c r="S930" s="11">
        <v>0.4</v>
      </c>
      <c r="T930" s="11">
        <v>0.36499999999999999</v>
      </c>
      <c r="U930" s="11" t="s">
        <v>699</v>
      </c>
      <c r="V930" s="11">
        <v>0.4</v>
      </c>
      <c r="W930" s="11">
        <v>0.25</v>
      </c>
      <c r="X930" s="11">
        <v>0.375</v>
      </c>
      <c r="Y930" s="166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62"/>
    </row>
    <row r="931" spans="1:65">
      <c r="A931" s="35"/>
      <c r="B931" s="3" t="s">
        <v>287</v>
      </c>
      <c r="C931" s="33"/>
      <c r="D931" s="27">
        <v>7.5277265270908084E-2</v>
      </c>
      <c r="E931" s="27">
        <v>6.0809419444881171E-17</v>
      </c>
      <c r="F931" s="27">
        <v>0.10327955589886456</v>
      </c>
      <c r="G931" s="27" t="s">
        <v>699</v>
      </c>
      <c r="H931" s="27">
        <v>3.1885210782848318E-2</v>
      </c>
      <c r="I931" s="27">
        <v>0.10962055768270246</v>
      </c>
      <c r="J931" s="27">
        <v>1.4071123926191184E-2</v>
      </c>
      <c r="K931" s="27">
        <v>3.9200340134578758E-2</v>
      </c>
      <c r="L931" s="27">
        <v>4.6368092477477883E-2</v>
      </c>
      <c r="M931" s="27">
        <v>2.1602468994692859E-2</v>
      </c>
      <c r="N931" s="27">
        <v>1.7606816861659023E-2</v>
      </c>
      <c r="O931" s="27">
        <v>2.3380903889000243E-2</v>
      </c>
      <c r="P931" s="27">
        <v>5.5647701360133597E-2</v>
      </c>
      <c r="Q931" s="27">
        <v>6.3770421565697302E-2</v>
      </c>
      <c r="R931" s="27">
        <v>4.0824829046386096E-2</v>
      </c>
      <c r="S931" s="27">
        <v>9.8319208025017507E-2</v>
      </c>
      <c r="T931" s="27">
        <v>4.722287581247013E-2</v>
      </c>
      <c r="U931" s="27" t="s">
        <v>699</v>
      </c>
      <c r="V931" s="27">
        <v>4.0824829046386311E-2</v>
      </c>
      <c r="W931" s="27">
        <v>6.2503333244449122E-2</v>
      </c>
      <c r="X931" s="27">
        <v>1.2110601416389978E-2</v>
      </c>
      <c r="Y931" s="166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62"/>
    </row>
    <row r="932" spans="1:65">
      <c r="A932" s="35"/>
      <c r="B932" s="3" t="s">
        <v>86</v>
      </c>
      <c r="C932" s="33"/>
      <c r="D932" s="13">
        <v>0.1806654366501794</v>
      </c>
      <c r="E932" s="13">
        <v>1.5202354861220294E-16</v>
      </c>
      <c r="F932" s="13">
        <v>0.30983866769659368</v>
      </c>
      <c r="G932" s="13" t="s">
        <v>699</v>
      </c>
      <c r="H932" s="13">
        <v>9.0668845828004677E-2</v>
      </c>
      <c r="I932" s="13">
        <v>0.18320984570925203</v>
      </c>
      <c r="J932" s="13">
        <v>6.8757848160156093E-2</v>
      </c>
      <c r="K932" s="13">
        <v>9.2965233520740126E-2</v>
      </c>
      <c r="L932" s="13">
        <v>0.12364824660660767</v>
      </c>
      <c r="M932" s="13">
        <v>6.2314814407767857E-2</v>
      </c>
      <c r="N932" s="13">
        <v>4.6951511631090737E-2</v>
      </c>
      <c r="O932" s="13">
        <v>5.6566702957258651E-2</v>
      </c>
      <c r="P932" s="13">
        <v>0.16287132105404953</v>
      </c>
      <c r="Q932" s="13">
        <v>0.12108307892221008</v>
      </c>
      <c r="R932" s="13">
        <v>0.1440876319284215</v>
      </c>
      <c r="S932" s="13">
        <v>0.235966099260042</v>
      </c>
      <c r="T932" s="13">
        <v>0.12265682029213021</v>
      </c>
      <c r="U932" s="13" t="s">
        <v>699</v>
      </c>
      <c r="V932" s="13">
        <v>0.10649955403405126</v>
      </c>
      <c r="W932" s="13">
        <v>0.2678714281904962</v>
      </c>
      <c r="X932" s="13">
        <v>3.2439110936758872E-2</v>
      </c>
      <c r="Y932" s="166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62"/>
    </row>
    <row r="933" spans="1:65">
      <c r="A933" s="35"/>
      <c r="B933" s="3" t="s">
        <v>288</v>
      </c>
      <c r="C933" s="33"/>
      <c r="D933" s="13">
        <v>0.15569526627218933</v>
      </c>
      <c r="E933" s="13">
        <v>0.10946745562130156</v>
      </c>
      <c r="F933" s="13">
        <v>-7.5443786982248628E-2</v>
      </c>
      <c r="G933" s="13" t="s">
        <v>699</v>
      </c>
      <c r="H933" s="13">
        <v>-2.4593195266272128E-2</v>
      </c>
      <c r="I933" s="13">
        <v>0.6595784023668636</v>
      </c>
      <c r="J933" s="13">
        <v>-0.43237555865041222</v>
      </c>
      <c r="K933" s="13">
        <v>0.16956360946745552</v>
      </c>
      <c r="L933" s="13">
        <v>4.0125739644970349E-2</v>
      </c>
      <c r="M933" s="13">
        <v>-3.8461538461538547E-2</v>
      </c>
      <c r="N933" s="13">
        <v>4.0125739644970126E-2</v>
      </c>
      <c r="O933" s="13">
        <v>0.14644970414201164</v>
      </c>
      <c r="P933" s="13">
        <v>-5.2329881656804633E-2</v>
      </c>
      <c r="Q933" s="13">
        <v>0.460798816568047</v>
      </c>
      <c r="R933" s="13">
        <v>-0.21412721893491116</v>
      </c>
      <c r="S933" s="13">
        <v>0.15569526627218933</v>
      </c>
      <c r="T933" s="13">
        <v>6.7862426035502965E-2</v>
      </c>
      <c r="U933" s="13" t="s">
        <v>699</v>
      </c>
      <c r="V933" s="13">
        <v>6.3239644970414011E-2</v>
      </c>
      <c r="W933" s="13">
        <v>-0.35281065088757391</v>
      </c>
      <c r="X933" s="13">
        <v>3.5502958579881616E-2</v>
      </c>
      <c r="Y933" s="166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62"/>
    </row>
    <row r="934" spans="1:65">
      <c r="A934" s="35"/>
      <c r="B934" s="53" t="s">
        <v>289</v>
      </c>
      <c r="C934" s="54"/>
      <c r="D934" s="52" t="s">
        <v>290</v>
      </c>
      <c r="E934" s="52" t="s">
        <v>290</v>
      </c>
      <c r="F934" s="52" t="s">
        <v>290</v>
      </c>
      <c r="G934" s="52">
        <v>2.2000000000000002</v>
      </c>
      <c r="H934" s="52">
        <v>0.41</v>
      </c>
      <c r="I934" s="52">
        <v>3.93</v>
      </c>
      <c r="J934" s="52">
        <v>3</v>
      </c>
      <c r="K934" s="52">
        <v>0.82</v>
      </c>
      <c r="L934" s="52">
        <v>0</v>
      </c>
      <c r="M934" s="52">
        <v>0.5</v>
      </c>
      <c r="N934" s="52">
        <v>0</v>
      </c>
      <c r="O934" s="52">
        <v>0.67</v>
      </c>
      <c r="P934" s="52">
        <v>0.59</v>
      </c>
      <c r="Q934" s="52">
        <v>2.67</v>
      </c>
      <c r="R934" s="52" t="s">
        <v>290</v>
      </c>
      <c r="S934" s="52" t="s">
        <v>290</v>
      </c>
      <c r="T934" s="52">
        <v>0.18</v>
      </c>
      <c r="U934" s="52">
        <v>81.36</v>
      </c>
      <c r="V934" s="52" t="s">
        <v>290</v>
      </c>
      <c r="W934" s="52">
        <v>2.4900000000000002</v>
      </c>
      <c r="X934" s="52">
        <v>0.03</v>
      </c>
      <c r="Y934" s="166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62"/>
    </row>
    <row r="935" spans="1:65">
      <c r="B935" s="36" t="s">
        <v>359</v>
      </c>
      <c r="C935" s="20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BM935" s="62"/>
    </row>
    <row r="936" spans="1:65">
      <c r="BM936" s="62"/>
    </row>
    <row r="937" spans="1:65" ht="15">
      <c r="B937" s="37" t="s">
        <v>688</v>
      </c>
      <c r="BM937" s="32" t="s">
        <v>66</v>
      </c>
    </row>
    <row r="938" spans="1:65" ht="15">
      <c r="A938" s="28" t="s">
        <v>30</v>
      </c>
      <c r="B938" s="18" t="s">
        <v>115</v>
      </c>
      <c r="C938" s="15" t="s">
        <v>116</v>
      </c>
      <c r="D938" s="16" t="s">
        <v>243</v>
      </c>
      <c r="E938" s="17" t="s">
        <v>243</v>
      </c>
      <c r="F938" s="17" t="s">
        <v>243</v>
      </c>
      <c r="G938" s="17" t="s">
        <v>243</v>
      </c>
      <c r="H938" s="17" t="s">
        <v>243</v>
      </c>
      <c r="I938" s="17" t="s">
        <v>243</v>
      </c>
      <c r="J938" s="17" t="s">
        <v>243</v>
      </c>
      <c r="K938" s="17" t="s">
        <v>243</v>
      </c>
      <c r="L938" s="17" t="s">
        <v>243</v>
      </c>
      <c r="M938" s="17" t="s">
        <v>243</v>
      </c>
      <c r="N938" s="17" t="s">
        <v>243</v>
      </c>
      <c r="O938" s="17" t="s">
        <v>243</v>
      </c>
      <c r="P938" s="17" t="s">
        <v>243</v>
      </c>
      <c r="Q938" s="17" t="s">
        <v>243</v>
      </c>
      <c r="R938" s="17" t="s">
        <v>243</v>
      </c>
      <c r="S938" s="17" t="s">
        <v>243</v>
      </c>
      <c r="T938" s="17" t="s">
        <v>243</v>
      </c>
      <c r="U938" s="17" t="s">
        <v>243</v>
      </c>
      <c r="V938" s="17" t="s">
        <v>243</v>
      </c>
      <c r="W938" s="17" t="s">
        <v>243</v>
      </c>
      <c r="X938" s="17" t="s">
        <v>243</v>
      </c>
      <c r="Y938" s="17" t="s">
        <v>243</v>
      </c>
      <c r="Z938" s="17" t="s">
        <v>243</v>
      </c>
      <c r="AA938" s="17" t="s">
        <v>243</v>
      </c>
      <c r="AB938" s="17" t="s">
        <v>243</v>
      </c>
      <c r="AC938" s="16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2">
        <v>1</v>
      </c>
    </row>
    <row r="939" spans="1:65">
      <c r="A939" s="35"/>
      <c r="B939" s="19" t="s">
        <v>244</v>
      </c>
      <c r="C939" s="8" t="s">
        <v>244</v>
      </c>
      <c r="D939" s="164" t="s">
        <v>246</v>
      </c>
      <c r="E939" s="165" t="s">
        <v>248</v>
      </c>
      <c r="F939" s="165" t="s">
        <v>249</v>
      </c>
      <c r="G939" s="165" t="s">
        <v>250</v>
      </c>
      <c r="H939" s="165" t="s">
        <v>254</v>
      </c>
      <c r="I939" s="165" t="s">
        <v>257</v>
      </c>
      <c r="J939" s="165" t="s">
        <v>258</v>
      </c>
      <c r="K939" s="165" t="s">
        <v>259</v>
      </c>
      <c r="L939" s="165" t="s">
        <v>260</v>
      </c>
      <c r="M939" s="165" t="s">
        <v>307</v>
      </c>
      <c r="N939" s="165" t="s">
        <v>261</v>
      </c>
      <c r="O939" s="165" t="s">
        <v>263</v>
      </c>
      <c r="P939" s="165" t="s">
        <v>265</v>
      </c>
      <c r="Q939" s="165" t="s">
        <v>266</v>
      </c>
      <c r="R939" s="165" t="s">
        <v>267</v>
      </c>
      <c r="S939" s="165" t="s">
        <v>268</v>
      </c>
      <c r="T939" s="165" t="s">
        <v>269</v>
      </c>
      <c r="U939" s="165" t="s">
        <v>270</v>
      </c>
      <c r="V939" s="165" t="s">
        <v>271</v>
      </c>
      <c r="W939" s="165" t="s">
        <v>272</v>
      </c>
      <c r="X939" s="165" t="s">
        <v>273</v>
      </c>
      <c r="Y939" s="165" t="s">
        <v>274</v>
      </c>
      <c r="Z939" s="165" t="s">
        <v>275</v>
      </c>
      <c r="AA939" s="165" t="s">
        <v>276</v>
      </c>
      <c r="AB939" s="165" t="s">
        <v>277</v>
      </c>
      <c r="AC939" s="16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2" t="s">
        <v>3</v>
      </c>
    </row>
    <row r="940" spans="1:65">
      <c r="A940" s="35"/>
      <c r="B940" s="19"/>
      <c r="C940" s="8"/>
      <c r="D940" s="9" t="s">
        <v>337</v>
      </c>
      <c r="E940" s="10" t="s">
        <v>118</v>
      </c>
      <c r="F940" s="10" t="s">
        <v>337</v>
      </c>
      <c r="G940" s="10" t="s">
        <v>338</v>
      </c>
      <c r="H940" s="10" t="s">
        <v>337</v>
      </c>
      <c r="I940" s="10" t="s">
        <v>337</v>
      </c>
      <c r="J940" s="10" t="s">
        <v>337</v>
      </c>
      <c r="K940" s="10" t="s">
        <v>337</v>
      </c>
      <c r="L940" s="10" t="s">
        <v>337</v>
      </c>
      <c r="M940" s="10" t="s">
        <v>338</v>
      </c>
      <c r="N940" s="10" t="s">
        <v>337</v>
      </c>
      <c r="O940" s="10" t="s">
        <v>337</v>
      </c>
      <c r="P940" s="10" t="s">
        <v>337</v>
      </c>
      <c r="Q940" s="10" t="s">
        <v>337</v>
      </c>
      <c r="R940" s="10" t="s">
        <v>337</v>
      </c>
      <c r="S940" s="10" t="s">
        <v>337</v>
      </c>
      <c r="T940" s="10" t="s">
        <v>337</v>
      </c>
      <c r="U940" s="10" t="s">
        <v>338</v>
      </c>
      <c r="V940" s="10" t="s">
        <v>338</v>
      </c>
      <c r="W940" s="10" t="s">
        <v>338</v>
      </c>
      <c r="X940" s="10" t="s">
        <v>337</v>
      </c>
      <c r="Y940" s="10" t="s">
        <v>338</v>
      </c>
      <c r="Z940" s="10" t="s">
        <v>337</v>
      </c>
      <c r="AA940" s="10" t="s">
        <v>338</v>
      </c>
      <c r="AB940" s="10" t="s">
        <v>338</v>
      </c>
      <c r="AC940" s="16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2">
        <v>1</v>
      </c>
    </row>
    <row r="941" spans="1:65">
      <c r="A941" s="35"/>
      <c r="B941" s="19"/>
      <c r="C941" s="8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16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2">
        <v>2</v>
      </c>
    </row>
    <row r="942" spans="1:65">
      <c r="A942" s="35"/>
      <c r="B942" s="18">
        <v>1</v>
      </c>
      <c r="C942" s="14">
        <v>1</v>
      </c>
      <c r="D942" s="235">
        <v>14.06</v>
      </c>
      <c r="E942" s="235">
        <v>13.25</v>
      </c>
      <c r="F942" s="260">
        <v>13.2</v>
      </c>
      <c r="G942" s="235">
        <v>14.5</v>
      </c>
      <c r="H942" s="260">
        <v>12.9839</v>
      </c>
      <c r="I942" s="235">
        <v>13.5</v>
      </c>
      <c r="J942" s="260">
        <v>14.6</v>
      </c>
      <c r="K942" s="280">
        <v>14.3</v>
      </c>
      <c r="L942" s="235">
        <v>13.7</v>
      </c>
      <c r="M942" s="258">
        <v>12.067120779864634</v>
      </c>
      <c r="N942" s="235">
        <v>13.31317</v>
      </c>
      <c r="O942" s="235">
        <v>14.55</v>
      </c>
      <c r="P942" s="235">
        <v>12.75</v>
      </c>
      <c r="Q942" s="235">
        <v>12.9</v>
      </c>
      <c r="R942" s="235">
        <v>12.95</v>
      </c>
      <c r="S942" s="235">
        <v>13.5</v>
      </c>
      <c r="T942" s="235">
        <v>13.64</v>
      </c>
      <c r="U942" s="235">
        <v>13.8</v>
      </c>
      <c r="V942" s="235">
        <v>13.4</v>
      </c>
      <c r="W942" s="235">
        <v>13.6</v>
      </c>
      <c r="X942" s="235">
        <v>12.7</v>
      </c>
      <c r="Y942" s="258">
        <v>13</v>
      </c>
      <c r="Z942" s="235">
        <v>12.8</v>
      </c>
      <c r="AA942" s="280">
        <v>13.1</v>
      </c>
      <c r="AB942" s="235">
        <v>13.6</v>
      </c>
      <c r="AC942" s="236"/>
      <c r="AD942" s="237"/>
      <c r="AE942" s="237"/>
      <c r="AF942" s="237"/>
      <c r="AG942" s="237"/>
      <c r="AH942" s="237"/>
      <c r="AI942" s="237"/>
      <c r="AJ942" s="237"/>
      <c r="AK942" s="237"/>
      <c r="AL942" s="237"/>
      <c r="AM942" s="237"/>
      <c r="AN942" s="237"/>
      <c r="AO942" s="237"/>
      <c r="AP942" s="237"/>
      <c r="AQ942" s="237"/>
      <c r="AR942" s="237"/>
      <c r="AS942" s="237"/>
      <c r="AT942" s="237"/>
      <c r="AU942" s="237"/>
      <c r="AV942" s="237"/>
      <c r="AW942" s="237"/>
      <c r="AX942" s="237"/>
      <c r="AY942" s="237"/>
      <c r="AZ942" s="237"/>
      <c r="BA942" s="237"/>
      <c r="BB942" s="237"/>
      <c r="BC942" s="237"/>
      <c r="BD942" s="237"/>
      <c r="BE942" s="237"/>
      <c r="BF942" s="237"/>
      <c r="BG942" s="237"/>
      <c r="BH942" s="237"/>
      <c r="BI942" s="237"/>
      <c r="BJ942" s="237"/>
      <c r="BK942" s="237"/>
      <c r="BL942" s="237"/>
      <c r="BM942" s="238">
        <v>1</v>
      </c>
    </row>
    <row r="943" spans="1:65">
      <c r="A943" s="35"/>
      <c r="B943" s="19">
        <v>1</v>
      </c>
      <c r="C943" s="8">
        <v>2</v>
      </c>
      <c r="D943" s="239">
        <v>13.84</v>
      </c>
      <c r="E943" s="239">
        <v>13.21</v>
      </c>
      <c r="F943" s="261">
        <v>13.5</v>
      </c>
      <c r="G943" s="239">
        <v>13.8</v>
      </c>
      <c r="H943" s="261">
        <v>12.9315</v>
      </c>
      <c r="I943" s="239">
        <v>13.1</v>
      </c>
      <c r="J943" s="261">
        <v>14.2</v>
      </c>
      <c r="K943" s="239">
        <v>13.7</v>
      </c>
      <c r="L943" s="239">
        <v>14.2</v>
      </c>
      <c r="M943" s="259">
        <v>11.20634038276855</v>
      </c>
      <c r="N943" s="239">
        <v>12.94936</v>
      </c>
      <c r="O943" s="253">
        <v>13.5</v>
      </c>
      <c r="P943" s="239">
        <v>12.9</v>
      </c>
      <c r="Q943" s="239">
        <v>13.8</v>
      </c>
      <c r="R943" s="239">
        <v>13.3</v>
      </c>
      <c r="S943" s="239">
        <v>13.2</v>
      </c>
      <c r="T943" s="239">
        <v>14.02</v>
      </c>
      <c r="U943" s="239">
        <v>13.7</v>
      </c>
      <c r="V943" s="239">
        <v>13.6</v>
      </c>
      <c r="W943" s="239">
        <v>13.6</v>
      </c>
      <c r="X943" s="239">
        <v>12.8</v>
      </c>
      <c r="Y943" s="259">
        <v>12</v>
      </c>
      <c r="Z943" s="239">
        <v>12.5</v>
      </c>
      <c r="AA943" s="259">
        <v>15.6</v>
      </c>
      <c r="AB943" s="239">
        <v>13.1</v>
      </c>
      <c r="AC943" s="236"/>
      <c r="AD943" s="237"/>
      <c r="AE943" s="237"/>
      <c r="AF943" s="237"/>
      <c r="AG943" s="237"/>
      <c r="AH943" s="237"/>
      <c r="AI943" s="237"/>
      <c r="AJ943" s="237"/>
      <c r="AK943" s="237"/>
      <c r="AL943" s="237"/>
      <c r="AM943" s="237"/>
      <c r="AN943" s="237"/>
      <c r="AO943" s="237"/>
      <c r="AP943" s="237"/>
      <c r="AQ943" s="237"/>
      <c r="AR943" s="237"/>
      <c r="AS943" s="237"/>
      <c r="AT943" s="237"/>
      <c r="AU943" s="237"/>
      <c r="AV943" s="237"/>
      <c r="AW943" s="237"/>
      <c r="AX943" s="237"/>
      <c r="AY943" s="237"/>
      <c r="AZ943" s="237"/>
      <c r="BA943" s="237"/>
      <c r="BB943" s="237"/>
      <c r="BC943" s="237"/>
      <c r="BD943" s="237"/>
      <c r="BE943" s="237"/>
      <c r="BF943" s="237"/>
      <c r="BG943" s="237"/>
      <c r="BH943" s="237"/>
      <c r="BI943" s="237"/>
      <c r="BJ943" s="237"/>
      <c r="BK943" s="237"/>
      <c r="BL943" s="237"/>
      <c r="BM943" s="238">
        <v>12</v>
      </c>
    </row>
    <row r="944" spans="1:65">
      <c r="A944" s="35"/>
      <c r="B944" s="19">
        <v>1</v>
      </c>
      <c r="C944" s="8">
        <v>3</v>
      </c>
      <c r="D944" s="239">
        <v>13.82</v>
      </c>
      <c r="E944" s="239">
        <v>13.42</v>
      </c>
      <c r="F944" s="261">
        <v>13.5</v>
      </c>
      <c r="G944" s="239">
        <v>13.8</v>
      </c>
      <c r="H944" s="261">
        <v>12.8956</v>
      </c>
      <c r="I944" s="239">
        <v>12.9</v>
      </c>
      <c r="J944" s="261">
        <v>13.7</v>
      </c>
      <c r="K944" s="261">
        <v>13.7</v>
      </c>
      <c r="L944" s="242">
        <v>13.9</v>
      </c>
      <c r="M944" s="268">
        <v>11.535107395777978</v>
      </c>
      <c r="N944" s="242">
        <v>12.457850000000001</v>
      </c>
      <c r="O944" s="242">
        <v>13.95</v>
      </c>
      <c r="P944" s="242">
        <v>12.75</v>
      </c>
      <c r="Q944" s="242">
        <v>12.6</v>
      </c>
      <c r="R944" s="242">
        <v>12.25</v>
      </c>
      <c r="S944" s="242">
        <v>13.4</v>
      </c>
      <c r="T944" s="242">
        <v>14.21</v>
      </c>
      <c r="U944" s="242">
        <v>14.1</v>
      </c>
      <c r="V944" s="242">
        <v>13.9</v>
      </c>
      <c r="W944" s="242">
        <v>13.7</v>
      </c>
      <c r="X944" s="242">
        <v>12.9</v>
      </c>
      <c r="Y944" s="268">
        <v>12</v>
      </c>
      <c r="Z944" s="242">
        <v>12.2</v>
      </c>
      <c r="AA944" s="268">
        <v>16.100000000000001</v>
      </c>
      <c r="AB944" s="242">
        <v>13.7</v>
      </c>
      <c r="AC944" s="236"/>
      <c r="AD944" s="237"/>
      <c r="AE944" s="237"/>
      <c r="AF944" s="237"/>
      <c r="AG944" s="237"/>
      <c r="AH944" s="237"/>
      <c r="AI944" s="237"/>
      <c r="AJ944" s="237"/>
      <c r="AK944" s="237"/>
      <c r="AL944" s="237"/>
      <c r="AM944" s="237"/>
      <c r="AN944" s="237"/>
      <c r="AO944" s="237"/>
      <c r="AP944" s="237"/>
      <c r="AQ944" s="237"/>
      <c r="AR944" s="237"/>
      <c r="AS944" s="237"/>
      <c r="AT944" s="237"/>
      <c r="AU944" s="237"/>
      <c r="AV944" s="237"/>
      <c r="AW944" s="237"/>
      <c r="AX944" s="237"/>
      <c r="AY944" s="237"/>
      <c r="AZ944" s="237"/>
      <c r="BA944" s="237"/>
      <c r="BB944" s="237"/>
      <c r="BC944" s="237"/>
      <c r="BD944" s="237"/>
      <c r="BE944" s="237"/>
      <c r="BF944" s="237"/>
      <c r="BG944" s="237"/>
      <c r="BH944" s="237"/>
      <c r="BI944" s="237"/>
      <c r="BJ944" s="237"/>
      <c r="BK944" s="237"/>
      <c r="BL944" s="237"/>
      <c r="BM944" s="238">
        <v>16</v>
      </c>
    </row>
    <row r="945" spans="1:65">
      <c r="A945" s="35"/>
      <c r="B945" s="19">
        <v>1</v>
      </c>
      <c r="C945" s="8">
        <v>4</v>
      </c>
      <c r="D945" s="239">
        <v>13.85</v>
      </c>
      <c r="E945" s="239">
        <v>13.67</v>
      </c>
      <c r="F945" s="261">
        <v>13.5</v>
      </c>
      <c r="G945" s="239">
        <v>14.1</v>
      </c>
      <c r="H945" s="261">
        <v>12.882400000000001</v>
      </c>
      <c r="I945" s="239">
        <v>13.6</v>
      </c>
      <c r="J945" s="261">
        <v>12.8</v>
      </c>
      <c r="K945" s="261">
        <v>13.8</v>
      </c>
      <c r="L945" s="242">
        <v>14.1</v>
      </c>
      <c r="M945" s="268">
        <v>11.212276197056642</v>
      </c>
      <c r="N945" s="242">
        <v>13.512460000000001</v>
      </c>
      <c r="O945" s="242">
        <v>14.6</v>
      </c>
      <c r="P945" s="242">
        <v>12.75</v>
      </c>
      <c r="Q945" s="242">
        <v>12.2</v>
      </c>
      <c r="R945" s="242">
        <v>13.1</v>
      </c>
      <c r="S945" s="242">
        <v>13.3</v>
      </c>
      <c r="T945" s="242">
        <v>13.14</v>
      </c>
      <c r="U945" s="242">
        <v>14.3</v>
      </c>
      <c r="V945" s="242">
        <v>13.4</v>
      </c>
      <c r="W945" s="242">
        <v>13.7</v>
      </c>
      <c r="X945" s="281">
        <v>14.7</v>
      </c>
      <c r="Y945" s="268">
        <v>12</v>
      </c>
      <c r="Z945" s="242">
        <v>12.2</v>
      </c>
      <c r="AA945" s="268">
        <v>15.9</v>
      </c>
      <c r="AB945" s="242">
        <v>13.5</v>
      </c>
      <c r="AC945" s="236"/>
      <c r="AD945" s="237"/>
      <c r="AE945" s="237"/>
      <c r="AF945" s="237"/>
      <c r="AG945" s="237"/>
      <c r="AH945" s="237"/>
      <c r="AI945" s="237"/>
      <c r="AJ945" s="237"/>
      <c r="AK945" s="237"/>
      <c r="AL945" s="237"/>
      <c r="AM945" s="237"/>
      <c r="AN945" s="237"/>
      <c r="AO945" s="237"/>
      <c r="AP945" s="237"/>
      <c r="AQ945" s="237"/>
      <c r="AR945" s="237"/>
      <c r="AS945" s="237"/>
      <c r="AT945" s="237"/>
      <c r="AU945" s="237"/>
      <c r="AV945" s="237"/>
      <c r="AW945" s="237"/>
      <c r="AX945" s="237"/>
      <c r="AY945" s="237"/>
      <c r="AZ945" s="237"/>
      <c r="BA945" s="237"/>
      <c r="BB945" s="237"/>
      <c r="BC945" s="237"/>
      <c r="BD945" s="237"/>
      <c r="BE945" s="237"/>
      <c r="BF945" s="237"/>
      <c r="BG945" s="237"/>
      <c r="BH945" s="237"/>
      <c r="BI945" s="237"/>
      <c r="BJ945" s="237"/>
      <c r="BK945" s="237"/>
      <c r="BL945" s="237"/>
      <c r="BM945" s="238">
        <v>13.443037424242425</v>
      </c>
    </row>
    <row r="946" spans="1:65">
      <c r="A946" s="35"/>
      <c r="B946" s="19">
        <v>1</v>
      </c>
      <c r="C946" s="8">
        <v>5</v>
      </c>
      <c r="D946" s="239">
        <v>13.9</v>
      </c>
      <c r="E946" s="239">
        <v>13.46</v>
      </c>
      <c r="F946" s="239">
        <v>13.4</v>
      </c>
      <c r="G946" s="239">
        <v>14</v>
      </c>
      <c r="H946" s="239">
        <v>12.8721</v>
      </c>
      <c r="I946" s="239">
        <v>13.7</v>
      </c>
      <c r="J946" s="239">
        <v>13.6</v>
      </c>
      <c r="K946" s="239">
        <v>13.9</v>
      </c>
      <c r="L946" s="239">
        <v>14.4</v>
      </c>
      <c r="M946" s="259">
        <v>11.6383106696809</v>
      </c>
      <c r="N946" s="239">
        <v>13.40376</v>
      </c>
      <c r="O946" s="239">
        <v>14.4</v>
      </c>
      <c r="P946" s="239">
        <v>12.9</v>
      </c>
      <c r="Q946" s="239">
        <v>13.4</v>
      </c>
      <c r="R946" s="239">
        <v>12.7</v>
      </c>
      <c r="S946" s="239">
        <v>13.5</v>
      </c>
      <c r="T946" s="239">
        <v>13.38</v>
      </c>
      <c r="U946" s="239">
        <v>13.8</v>
      </c>
      <c r="V946" s="239">
        <v>13.8</v>
      </c>
      <c r="W946" s="239">
        <v>14</v>
      </c>
      <c r="X946" s="239">
        <v>12.6</v>
      </c>
      <c r="Y946" s="259">
        <v>13</v>
      </c>
      <c r="Z946" s="239">
        <v>13</v>
      </c>
      <c r="AA946" s="259">
        <v>15.400000000000002</v>
      </c>
      <c r="AB946" s="239">
        <v>13.3</v>
      </c>
      <c r="AC946" s="236"/>
      <c r="AD946" s="237"/>
      <c r="AE946" s="237"/>
      <c r="AF946" s="237"/>
      <c r="AG946" s="237"/>
      <c r="AH946" s="237"/>
      <c r="AI946" s="237"/>
      <c r="AJ946" s="237"/>
      <c r="AK946" s="237"/>
      <c r="AL946" s="237"/>
      <c r="AM946" s="237"/>
      <c r="AN946" s="237"/>
      <c r="AO946" s="237"/>
      <c r="AP946" s="237"/>
      <c r="AQ946" s="237"/>
      <c r="AR946" s="237"/>
      <c r="AS946" s="237"/>
      <c r="AT946" s="237"/>
      <c r="AU946" s="237"/>
      <c r="AV946" s="237"/>
      <c r="AW946" s="237"/>
      <c r="AX946" s="237"/>
      <c r="AY946" s="237"/>
      <c r="AZ946" s="237"/>
      <c r="BA946" s="237"/>
      <c r="BB946" s="237"/>
      <c r="BC946" s="237"/>
      <c r="BD946" s="237"/>
      <c r="BE946" s="237"/>
      <c r="BF946" s="237"/>
      <c r="BG946" s="237"/>
      <c r="BH946" s="237"/>
      <c r="BI946" s="237"/>
      <c r="BJ946" s="237"/>
      <c r="BK946" s="237"/>
      <c r="BL946" s="237"/>
      <c r="BM946" s="238">
        <v>85</v>
      </c>
    </row>
    <row r="947" spans="1:65">
      <c r="A947" s="35"/>
      <c r="B947" s="19">
        <v>1</v>
      </c>
      <c r="C947" s="8">
        <v>6</v>
      </c>
      <c r="D947" s="239">
        <v>14.15</v>
      </c>
      <c r="E947" s="239">
        <v>13.57</v>
      </c>
      <c r="F947" s="239">
        <v>13.6</v>
      </c>
      <c r="G947" s="239">
        <v>14</v>
      </c>
      <c r="H947" s="239">
        <v>12.718999999999999</v>
      </c>
      <c r="I947" s="239">
        <v>13</v>
      </c>
      <c r="J947" s="239">
        <v>12.8</v>
      </c>
      <c r="K947" s="239">
        <v>13.8</v>
      </c>
      <c r="L947" s="239">
        <v>14</v>
      </c>
      <c r="M947" s="259">
        <v>11.246679541384101</v>
      </c>
      <c r="N947" s="239">
        <v>12.919840000000001</v>
      </c>
      <c r="O947" s="239">
        <v>14.4</v>
      </c>
      <c r="P947" s="239">
        <v>12.75</v>
      </c>
      <c r="Q947" s="239">
        <v>12.85</v>
      </c>
      <c r="R947" s="239">
        <v>13.15</v>
      </c>
      <c r="S947" s="239">
        <v>13.5</v>
      </c>
      <c r="T947" s="239">
        <v>13.75</v>
      </c>
      <c r="U947" s="239">
        <v>13.4</v>
      </c>
      <c r="V947" s="253">
        <v>15.1</v>
      </c>
      <c r="W947" s="239">
        <v>13.7</v>
      </c>
      <c r="X947" s="239">
        <v>13.1</v>
      </c>
      <c r="Y947" s="259">
        <v>13</v>
      </c>
      <c r="Z947" s="239">
        <v>12.7</v>
      </c>
      <c r="AA947" s="259">
        <v>14.9</v>
      </c>
      <c r="AB947" s="239">
        <v>13.6</v>
      </c>
      <c r="AC947" s="236"/>
      <c r="AD947" s="237"/>
      <c r="AE947" s="237"/>
      <c r="AF947" s="237"/>
      <c r="AG947" s="237"/>
      <c r="AH947" s="237"/>
      <c r="AI947" s="237"/>
      <c r="AJ947" s="237"/>
      <c r="AK947" s="237"/>
      <c r="AL947" s="237"/>
      <c r="AM947" s="237"/>
      <c r="AN947" s="237"/>
      <c r="AO947" s="237"/>
      <c r="AP947" s="237"/>
      <c r="AQ947" s="237"/>
      <c r="AR947" s="237"/>
      <c r="AS947" s="237"/>
      <c r="AT947" s="237"/>
      <c r="AU947" s="237"/>
      <c r="AV947" s="237"/>
      <c r="AW947" s="237"/>
      <c r="AX947" s="237"/>
      <c r="AY947" s="237"/>
      <c r="AZ947" s="237"/>
      <c r="BA947" s="237"/>
      <c r="BB947" s="237"/>
      <c r="BC947" s="237"/>
      <c r="BD947" s="237"/>
      <c r="BE947" s="237"/>
      <c r="BF947" s="237"/>
      <c r="BG947" s="237"/>
      <c r="BH947" s="237"/>
      <c r="BI947" s="237"/>
      <c r="BJ947" s="237"/>
      <c r="BK947" s="237"/>
      <c r="BL947" s="237"/>
      <c r="BM947" s="240"/>
    </row>
    <row r="948" spans="1:65">
      <c r="A948" s="35"/>
      <c r="B948" s="20" t="s">
        <v>285</v>
      </c>
      <c r="C948" s="12"/>
      <c r="D948" s="241">
        <v>13.936666666666667</v>
      </c>
      <c r="E948" s="241">
        <v>13.430000000000001</v>
      </c>
      <c r="F948" s="241">
        <v>13.450000000000001</v>
      </c>
      <c r="G948" s="241">
        <v>14.033333333333333</v>
      </c>
      <c r="H948" s="241">
        <v>12.880749999999999</v>
      </c>
      <c r="I948" s="241">
        <v>13.299999999999999</v>
      </c>
      <c r="J948" s="241">
        <v>13.616666666666665</v>
      </c>
      <c r="K948" s="241">
        <v>13.866666666666667</v>
      </c>
      <c r="L948" s="241">
        <v>14.049999999999999</v>
      </c>
      <c r="M948" s="241">
        <v>11.484305827755469</v>
      </c>
      <c r="N948" s="241">
        <v>13.092740000000001</v>
      </c>
      <c r="O948" s="241">
        <v>14.233333333333334</v>
      </c>
      <c r="P948" s="241">
        <v>12.799999999999999</v>
      </c>
      <c r="Q948" s="241">
        <v>12.958333333333334</v>
      </c>
      <c r="R948" s="241">
        <v>12.908333333333333</v>
      </c>
      <c r="S948" s="241">
        <v>13.4</v>
      </c>
      <c r="T948" s="241">
        <v>13.69</v>
      </c>
      <c r="U948" s="241">
        <v>13.850000000000001</v>
      </c>
      <c r="V948" s="241">
        <v>13.866666666666665</v>
      </c>
      <c r="W948" s="241">
        <v>13.716666666666667</v>
      </c>
      <c r="X948" s="241">
        <v>13.133333333333331</v>
      </c>
      <c r="Y948" s="241">
        <v>12.5</v>
      </c>
      <c r="Z948" s="241">
        <v>12.566666666666668</v>
      </c>
      <c r="AA948" s="241">
        <v>15.166666666666666</v>
      </c>
      <c r="AB948" s="241">
        <v>13.466666666666667</v>
      </c>
      <c r="AC948" s="236"/>
      <c r="AD948" s="237"/>
      <c r="AE948" s="237"/>
      <c r="AF948" s="237"/>
      <c r="AG948" s="237"/>
      <c r="AH948" s="237"/>
      <c r="AI948" s="237"/>
      <c r="AJ948" s="237"/>
      <c r="AK948" s="237"/>
      <c r="AL948" s="237"/>
      <c r="AM948" s="237"/>
      <c r="AN948" s="237"/>
      <c r="AO948" s="237"/>
      <c r="AP948" s="237"/>
      <c r="AQ948" s="237"/>
      <c r="AR948" s="237"/>
      <c r="AS948" s="237"/>
      <c r="AT948" s="237"/>
      <c r="AU948" s="237"/>
      <c r="AV948" s="237"/>
      <c r="AW948" s="237"/>
      <c r="AX948" s="237"/>
      <c r="AY948" s="237"/>
      <c r="AZ948" s="237"/>
      <c r="BA948" s="237"/>
      <c r="BB948" s="237"/>
      <c r="BC948" s="237"/>
      <c r="BD948" s="237"/>
      <c r="BE948" s="237"/>
      <c r="BF948" s="237"/>
      <c r="BG948" s="237"/>
      <c r="BH948" s="237"/>
      <c r="BI948" s="237"/>
      <c r="BJ948" s="237"/>
      <c r="BK948" s="237"/>
      <c r="BL948" s="237"/>
      <c r="BM948" s="240"/>
    </row>
    <row r="949" spans="1:65">
      <c r="A949" s="35"/>
      <c r="B949" s="3" t="s">
        <v>286</v>
      </c>
      <c r="C949" s="33"/>
      <c r="D949" s="242">
        <v>13.875</v>
      </c>
      <c r="E949" s="242">
        <v>13.440000000000001</v>
      </c>
      <c r="F949" s="242">
        <v>13.5</v>
      </c>
      <c r="G949" s="242">
        <v>14</v>
      </c>
      <c r="H949" s="242">
        <v>12.888999999999999</v>
      </c>
      <c r="I949" s="242">
        <v>13.3</v>
      </c>
      <c r="J949" s="242">
        <v>13.649999999999999</v>
      </c>
      <c r="K949" s="242">
        <v>13.8</v>
      </c>
      <c r="L949" s="242">
        <v>14.05</v>
      </c>
      <c r="M949" s="242">
        <v>11.390893468581039</v>
      </c>
      <c r="N949" s="242">
        <v>13.131264999999999</v>
      </c>
      <c r="O949" s="242">
        <v>14.4</v>
      </c>
      <c r="P949" s="242">
        <v>12.75</v>
      </c>
      <c r="Q949" s="242">
        <v>12.875</v>
      </c>
      <c r="R949" s="242">
        <v>13.024999999999999</v>
      </c>
      <c r="S949" s="242">
        <v>13.45</v>
      </c>
      <c r="T949" s="242">
        <v>13.695</v>
      </c>
      <c r="U949" s="242">
        <v>13.8</v>
      </c>
      <c r="V949" s="242">
        <v>13.7</v>
      </c>
      <c r="W949" s="242">
        <v>13.7</v>
      </c>
      <c r="X949" s="242">
        <v>12.850000000000001</v>
      </c>
      <c r="Y949" s="242">
        <v>12.5</v>
      </c>
      <c r="Z949" s="242">
        <v>12.6</v>
      </c>
      <c r="AA949" s="242">
        <v>15.5</v>
      </c>
      <c r="AB949" s="242">
        <v>13.55</v>
      </c>
      <c r="AC949" s="236"/>
      <c r="AD949" s="237"/>
      <c r="AE949" s="237"/>
      <c r="AF949" s="237"/>
      <c r="AG949" s="237"/>
      <c r="AH949" s="237"/>
      <c r="AI949" s="237"/>
      <c r="AJ949" s="237"/>
      <c r="AK949" s="237"/>
      <c r="AL949" s="237"/>
      <c r="AM949" s="237"/>
      <c r="AN949" s="237"/>
      <c r="AO949" s="237"/>
      <c r="AP949" s="237"/>
      <c r="AQ949" s="237"/>
      <c r="AR949" s="237"/>
      <c r="AS949" s="237"/>
      <c r="AT949" s="237"/>
      <c r="AU949" s="237"/>
      <c r="AV949" s="237"/>
      <c r="AW949" s="237"/>
      <c r="AX949" s="237"/>
      <c r="AY949" s="237"/>
      <c r="AZ949" s="237"/>
      <c r="BA949" s="237"/>
      <c r="BB949" s="237"/>
      <c r="BC949" s="237"/>
      <c r="BD949" s="237"/>
      <c r="BE949" s="237"/>
      <c r="BF949" s="237"/>
      <c r="BG949" s="237"/>
      <c r="BH949" s="237"/>
      <c r="BI949" s="237"/>
      <c r="BJ949" s="237"/>
      <c r="BK949" s="237"/>
      <c r="BL949" s="237"/>
      <c r="BM949" s="240"/>
    </row>
    <row r="950" spans="1:65">
      <c r="A950" s="35"/>
      <c r="B950" s="3" t="s">
        <v>287</v>
      </c>
      <c r="C950" s="33"/>
      <c r="D950" s="27">
        <v>0.13603921003397043</v>
      </c>
      <c r="E950" s="27">
        <v>0.17832554500126993</v>
      </c>
      <c r="F950" s="27">
        <v>0.13784048752090236</v>
      </c>
      <c r="G950" s="27">
        <v>0.25819888974716088</v>
      </c>
      <c r="H950" s="27">
        <v>8.9080429949568843E-2</v>
      </c>
      <c r="I950" s="27">
        <v>0.34058772731852771</v>
      </c>
      <c r="J950" s="27">
        <v>0.72778201864752456</v>
      </c>
      <c r="K950" s="27">
        <v>0.22509257354845549</v>
      </c>
      <c r="L950" s="27">
        <v>0.24289915602982254</v>
      </c>
      <c r="M950" s="27">
        <v>0.3387337360262761</v>
      </c>
      <c r="N950" s="27">
        <v>0.393706807205565</v>
      </c>
      <c r="O950" s="27">
        <v>0.42622372841814754</v>
      </c>
      <c r="P950" s="27">
        <v>7.7459666924148518E-2</v>
      </c>
      <c r="Q950" s="27">
        <v>0.56957586559357243</v>
      </c>
      <c r="R950" s="27">
        <v>0.38133537295491854</v>
      </c>
      <c r="S950" s="27">
        <v>0.12649110640673528</v>
      </c>
      <c r="T950" s="27">
        <v>0.39597979746446649</v>
      </c>
      <c r="U950" s="27">
        <v>0.3146426544510455</v>
      </c>
      <c r="V950" s="27">
        <v>0.63770421565696611</v>
      </c>
      <c r="W950" s="27">
        <v>0.14719601443879762</v>
      </c>
      <c r="X950" s="27">
        <v>0.78655366420013983</v>
      </c>
      <c r="Y950" s="27">
        <v>0.54772255750516607</v>
      </c>
      <c r="Z950" s="27">
        <v>0.32659863237109077</v>
      </c>
      <c r="AA950" s="27">
        <v>1.0948363652467283</v>
      </c>
      <c r="AB950" s="27">
        <v>0.22509257354845488</v>
      </c>
      <c r="AC950" s="16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2"/>
    </row>
    <row r="951" spans="1:65">
      <c r="A951" s="35"/>
      <c r="B951" s="3" t="s">
        <v>86</v>
      </c>
      <c r="C951" s="33"/>
      <c r="D951" s="13">
        <v>9.7612444415668808E-3</v>
      </c>
      <c r="E951" s="13">
        <v>1.3278149292723002E-2</v>
      </c>
      <c r="F951" s="13">
        <v>1.0248363384453707E-2</v>
      </c>
      <c r="G951" s="13">
        <v>1.8398970765830941E-2</v>
      </c>
      <c r="H951" s="13">
        <v>6.9157797449347939E-3</v>
      </c>
      <c r="I951" s="13">
        <v>2.5608099798385544E-2</v>
      </c>
      <c r="J951" s="13">
        <v>5.3447883866403277E-2</v>
      </c>
      <c r="K951" s="13">
        <v>1.6232637515513616E-2</v>
      </c>
      <c r="L951" s="13">
        <v>1.7288196158706231E-2</v>
      </c>
      <c r="M951" s="13">
        <v>2.9495360112025106E-2</v>
      </c>
      <c r="N951" s="13">
        <v>3.0070619840122464E-2</v>
      </c>
      <c r="O951" s="13">
        <v>2.9945461012984603E-2</v>
      </c>
      <c r="P951" s="13">
        <v>6.0515364784491038E-3</v>
      </c>
      <c r="Q951" s="13">
        <v>4.3954407634230669E-2</v>
      </c>
      <c r="R951" s="13">
        <v>2.9541797775719966E-2</v>
      </c>
      <c r="S951" s="13">
        <v>9.4396348064727815E-3</v>
      </c>
      <c r="T951" s="13">
        <v>2.8924747806023849E-2</v>
      </c>
      <c r="U951" s="13">
        <v>2.2717881187801117E-2</v>
      </c>
      <c r="V951" s="13">
        <v>4.5988284782954289E-2</v>
      </c>
      <c r="W951" s="13">
        <v>1.0731179667470057E-2</v>
      </c>
      <c r="X951" s="13">
        <v>5.9889872908640097E-2</v>
      </c>
      <c r="Y951" s="13">
        <v>4.3817804600413283E-2</v>
      </c>
      <c r="Z951" s="13">
        <v>2.5989281090537723E-2</v>
      </c>
      <c r="AA951" s="13">
        <v>7.218701309319088E-2</v>
      </c>
      <c r="AB951" s="13">
        <v>1.6714795065479324E-2</v>
      </c>
      <c r="AC951" s="16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2"/>
    </row>
    <row r="952" spans="1:65">
      <c r="A952" s="35"/>
      <c r="B952" s="3" t="s">
        <v>288</v>
      </c>
      <c r="C952" s="33"/>
      <c r="D952" s="13">
        <v>3.6720067559587344E-2</v>
      </c>
      <c r="E952" s="13">
        <v>-9.698272667836294E-4</v>
      </c>
      <c r="F952" s="13">
        <v>5.179317395205274E-4</v>
      </c>
      <c r="G952" s="13">
        <v>4.3910902756723935E-2</v>
      </c>
      <c r="H952" s="13">
        <v>-4.1827408977410663E-2</v>
      </c>
      <c r="I952" s="13">
        <v>-1.0640260807760593E-2</v>
      </c>
      <c r="J952" s="13">
        <v>1.2915923458721279E-2</v>
      </c>
      <c r="K952" s="13">
        <v>3.1512911037522962E-2</v>
      </c>
      <c r="L952" s="13">
        <v>4.5150701928643899E-2</v>
      </c>
      <c r="M952" s="13">
        <v>-0.14570602868029581</v>
      </c>
      <c r="N952" s="13">
        <v>-2.6057907390090063E-2</v>
      </c>
      <c r="O952" s="13">
        <v>5.8788492819765059E-2</v>
      </c>
      <c r="P952" s="13">
        <v>-4.7834235965363625E-2</v>
      </c>
      <c r="Q952" s="13">
        <v>-3.6056143832122522E-2</v>
      </c>
      <c r="R952" s="13">
        <v>-3.9775541347882859E-2</v>
      </c>
      <c r="S952" s="13">
        <v>-3.2014657762399201E-3</v>
      </c>
      <c r="T952" s="13">
        <v>1.8371039815169743E-2</v>
      </c>
      <c r="U952" s="13">
        <v>3.0273111865602775E-2</v>
      </c>
      <c r="V952" s="13">
        <v>3.1512911037522739E-2</v>
      </c>
      <c r="W952" s="13">
        <v>2.0354718490241952E-2</v>
      </c>
      <c r="X952" s="13">
        <v>-2.3038252526961678E-2</v>
      </c>
      <c r="Y952" s="13">
        <v>-7.0150621059925311E-2</v>
      </c>
      <c r="Z952" s="13">
        <v>-6.5191424372244788E-2</v>
      </c>
      <c r="AA952" s="13">
        <v>0.1282172464472906</v>
      </c>
      <c r="AB952" s="13">
        <v>1.7577309114404915E-3</v>
      </c>
      <c r="AC952" s="16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2"/>
    </row>
    <row r="953" spans="1:65">
      <c r="A953" s="35"/>
      <c r="B953" s="53" t="s">
        <v>289</v>
      </c>
      <c r="C953" s="54"/>
      <c r="D953" s="52">
        <v>0.79</v>
      </c>
      <c r="E953" s="52">
        <v>0.05</v>
      </c>
      <c r="F953" s="52">
        <v>0.01</v>
      </c>
      <c r="G953" s="52">
        <v>0.95</v>
      </c>
      <c r="H953" s="52">
        <v>0.95</v>
      </c>
      <c r="I953" s="52">
        <v>0.26</v>
      </c>
      <c r="J953" s="52">
        <v>0.26</v>
      </c>
      <c r="K953" s="52">
        <v>0.67</v>
      </c>
      <c r="L953" s="52">
        <v>0.98</v>
      </c>
      <c r="M953" s="52">
        <v>3.26</v>
      </c>
      <c r="N953" s="52">
        <v>0.6</v>
      </c>
      <c r="O953" s="52">
        <v>1.28</v>
      </c>
      <c r="P953" s="52">
        <v>1.0900000000000001</v>
      </c>
      <c r="Q953" s="52">
        <v>0.83</v>
      </c>
      <c r="R953" s="52">
        <v>0.91</v>
      </c>
      <c r="S953" s="52">
        <v>0.1</v>
      </c>
      <c r="T953" s="52">
        <v>0.38</v>
      </c>
      <c r="U953" s="52">
        <v>0.65</v>
      </c>
      <c r="V953" s="52">
        <v>0.67</v>
      </c>
      <c r="W953" s="52">
        <v>0.43</v>
      </c>
      <c r="X953" s="52">
        <v>0.54</v>
      </c>
      <c r="Y953" s="52" t="s">
        <v>290</v>
      </c>
      <c r="Z953" s="52">
        <v>1.47</v>
      </c>
      <c r="AA953" s="52">
        <v>2.82</v>
      </c>
      <c r="AB953" s="52">
        <v>0.01</v>
      </c>
      <c r="AC953" s="16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2"/>
    </row>
    <row r="954" spans="1:65">
      <c r="B954" s="36" t="s">
        <v>360</v>
      </c>
      <c r="C954" s="20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BM954" s="62"/>
    </row>
    <row r="955" spans="1:65">
      <c r="BM955" s="62"/>
    </row>
    <row r="956" spans="1:65" ht="15">
      <c r="B956" s="37" t="s">
        <v>689</v>
      </c>
      <c r="BM956" s="32" t="s">
        <v>66</v>
      </c>
    </row>
    <row r="957" spans="1:65" ht="15">
      <c r="A957" s="28" t="s">
        <v>62</v>
      </c>
      <c r="B957" s="18" t="s">
        <v>115</v>
      </c>
      <c r="C957" s="15" t="s">
        <v>116</v>
      </c>
      <c r="D957" s="16" t="s">
        <v>243</v>
      </c>
      <c r="E957" s="17" t="s">
        <v>243</v>
      </c>
      <c r="F957" s="17" t="s">
        <v>243</v>
      </c>
      <c r="G957" s="17" t="s">
        <v>243</v>
      </c>
      <c r="H957" s="17" t="s">
        <v>243</v>
      </c>
      <c r="I957" s="17" t="s">
        <v>243</v>
      </c>
      <c r="J957" s="17" t="s">
        <v>243</v>
      </c>
      <c r="K957" s="17" t="s">
        <v>243</v>
      </c>
      <c r="L957" s="17" t="s">
        <v>243</v>
      </c>
      <c r="M957" s="17" t="s">
        <v>243</v>
      </c>
      <c r="N957" s="17" t="s">
        <v>243</v>
      </c>
      <c r="O957" s="17" t="s">
        <v>243</v>
      </c>
      <c r="P957" s="17" t="s">
        <v>243</v>
      </c>
      <c r="Q957" s="17" t="s">
        <v>243</v>
      </c>
      <c r="R957" s="17" t="s">
        <v>243</v>
      </c>
      <c r="S957" s="17" t="s">
        <v>243</v>
      </c>
      <c r="T957" s="17" t="s">
        <v>243</v>
      </c>
      <c r="U957" s="17" t="s">
        <v>243</v>
      </c>
      <c r="V957" s="17" t="s">
        <v>243</v>
      </c>
      <c r="W957" s="17" t="s">
        <v>243</v>
      </c>
      <c r="X957" s="17" t="s">
        <v>243</v>
      </c>
      <c r="Y957" s="17" t="s">
        <v>243</v>
      </c>
      <c r="Z957" s="17" t="s">
        <v>243</v>
      </c>
      <c r="AA957" s="17" t="s">
        <v>243</v>
      </c>
      <c r="AB957" s="17" t="s">
        <v>243</v>
      </c>
      <c r="AC957" s="16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2">
        <v>1</v>
      </c>
    </row>
    <row r="958" spans="1:65">
      <c r="A958" s="35"/>
      <c r="B958" s="19" t="s">
        <v>244</v>
      </c>
      <c r="C958" s="8" t="s">
        <v>244</v>
      </c>
      <c r="D958" s="164" t="s">
        <v>246</v>
      </c>
      <c r="E958" s="165" t="s">
        <v>248</v>
      </c>
      <c r="F958" s="165" t="s">
        <v>249</v>
      </c>
      <c r="G958" s="165" t="s">
        <v>251</v>
      </c>
      <c r="H958" s="165" t="s">
        <v>254</v>
      </c>
      <c r="I958" s="165" t="s">
        <v>257</v>
      </c>
      <c r="J958" s="165" t="s">
        <v>258</v>
      </c>
      <c r="K958" s="165" t="s">
        <v>259</v>
      </c>
      <c r="L958" s="165" t="s">
        <v>260</v>
      </c>
      <c r="M958" s="165" t="s">
        <v>307</v>
      </c>
      <c r="N958" s="165" t="s">
        <v>261</v>
      </c>
      <c r="O958" s="165" t="s">
        <v>263</v>
      </c>
      <c r="P958" s="165" t="s">
        <v>265</v>
      </c>
      <c r="Q958" s="165" t="s">
        <v>266</v>
      </c>
      <c r="R958" s="165" t="s">
        <v>267</v>
      </c>
      <c r="S958" s="165" t="s">
        <v>268</v>
      </c>
      <c r="T958" s="165" t="s">
        <v>269</v>
      </c>
      <c r="U958" s="165" t="s">
        <v>270</v>
      </c>
      <c r="V958" s="165" t="s">
        <v>271</v>
      </c>
      <c r="W958" s="165" t="s">
        <v>272</v>
      </c>
      <c r="X958" s="165" t="s">
        <v>273</v>
      </c>
      <c r="Y958" s="165" t="s">
        <v>274</v>
      </c>
      <c r="Z958" s="165" t="s">
        <v>275</v>
      </c>
      <c r="AA958" s="165" t="s">
        <v>276</v>
      </c>
      <c r="AB958" s="165" t="s">
        <v>277</v>
      </c>
      <c r="AC958" s="16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2" t="s">
        <v>1</v>
      </c>
    </row>
    <row r="959" spans="1:65">
      <c r="A959" s="35"/>
      <c r="B959" s="19"/>
      <c r="C959" s="8"/>
      <c r="D959" s="9" t="s">
        <v>118</v>
      </c>
      <c r="E959" s="10" t="s">
        <v>118</v>
      </c>
      <c r="F959" s="10" t="s">
        <v>118</v>
      </c>
      <c r="G959" s="10" t="s">
        <v>118</v>
      </c>
      <c r="H959" s="10" t="s">
        <v>337</v>
      </c>
      <c r="I959" s="10" t="s">
        <v>337</v>
      </c>
      <c r="J959" s="10" t="s">
        <v>338</v>
      </c>
      <c r="K959" s="10" t="s">
        <v>337</v>
      </c>
      <c r="L959" s="10" t="s">
        <v>118</v>
      </c>
      <c r="M959" s="10" t="s">
        <v>338</v>
      </c>
      <c r="N959" s="10" t="s">
        <v>337</v>
      </c>
      <c r="O959" s="10" t="s">
        <v>337</v>
      </c>
      <c r="P959" s="10" t="s">
        <v>337</v>
      </c>
      <c r="Q959" s="10" t="s">
        <v>337</v>
      </c>
      <c r="R959" s="10" t="s">
        <v>337</v>
      </c>
      <c r="S959" s="10" t="s">
        <v>118</v>
      </c>
      <c r="T959" s="10" t="s">
        <v>118</v>
      </c>
      <c r="U959" s="10" t="s">
        <v>338</v>
      </c>
      <c r="V959" s="10" t="s">
        <v>338</v>
      </c>
      <c r="W959" s="10" t="s">
        <v>338</v>
      </c>
      <c r="X959" s="10" t="s">
        <v>337</v>
      </c>
      <c r="Y959" s="10" t="s">
        <v>338</v>
      </c>
      <c r="Z959" s="10" t="s">
        <v>118</v>
      </c>
      <c r="AA959" s="10" t="s">
        <v>338</v>
      </c>
      <c r="AB959" s="10" t="s">
        <v>338</v>
      </c>
      <c r="AC959" s="16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2">
        <v>3</v>
      </c>
    </row>
    <row r="960" spans="1:65">
      <c r="A960" s="35"/>
      <c r="B960" s="19"/>
      <c r="C960" s="8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16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2">
        <v>3</v>
      </c>
    </row>
    <row r="961" spans="1:65">
      <c r="A961" s="35"/>
      <c r="B961" s="18">
        <v>1</v>
      </c>
      <c r="C961" s="14">
        <v>1</v>
      </c>
      <c r="D961" s="254">
        <v>0.32579999999999998</v>
      </c>
      <c r="E961" s="254">
        <v>0.30270000000000002</v>
      </c>
      <c r="F961" s="270">
        <v>0.32</v>
      </c>
      <c r="G961" s="262">
        <v>0.27</v>
      </c>
      <c r="H961" s="270">
        <v>0.29389999999999999</v>
      </c>
      <c r="I961" s="254">
        <v>0.31</v>
      </c>
      <c r="J961" s="270">
        <v>0.3</v>
      </c>
      <c r="K961" s="254">
        <v>0.31230000000000002</v>
      </c>
      <c r="L961" s="254">
        <v>0.27</v>
      </c>
      <c r="M961" s="262">
        <v>0.33628199999999997</v>
      </c>
      <c r="N961" s="254">
        <v>0.32136619999999999</v>
      </c>
      <c r="O961" s="254">
        <v>0.314</v>
      </c>
      <c r="P961" s="254">
        <v>0.29399999999999998</v>
      </c>
      <c r="Q961" s="254">
        <v>0.3</v>
      </c>
      <c r="R961" s="254">
        <v>0.29399999999999998</v>
      </c>
      <c r="S961" s="254">
        <v>0.28999999999999998</v>
      </c>
      <c r="T961" s="254">
        <v>0.30259999999999998</v>
      </c>
      <c r="U961" s="254">
        <v>0.28299999999999997</v>
      </c>
      <c r="V961" s="254">
        <v>0.32900000000000001</v>
      </c>
      <c r="W961" s="254">
        <v>0.30399999999999999</v>
      </c>
      <c r="X961" s="254">
        <v>0.29299999999999998</v>
      </c>
      <c r="Y961" s="254">
        <v>0.3</v>
      </c>
      <c r="Z961" s="254">
        <v>0.30399999999999999</v>
      </c>
      <c r="AA961" s="273">
        <v>9.11E-2</v>
      </c>
      <c r="AB961" s="254">
        <v>0.28999999999999998</v>
      </c>
      <c r="AC961" s="233"/>
      <c r="AD961" s="234"/>
      <c r="AE961" s="234"/>
      <c r="AF961" s="234"/>
      <c r="AG961" s="234"/>
      <c r="AH961" s="234"/>
      <c r="AI961" s="234"/>
      <c r="AJ961" s="234"/>
      <c r="AK961" s="234"/>
      <c r="AL961" s="234"/>
      <c r="AM961" s="234"/>
      <c r="AN961" s="234"/>
      <c r="AO961" s="234"/>
      <c r="AP961" s="234"/>
      <c r="AQ961" s="234"/>
      <c r="AR961" s="234"/>
      <c r="AS961" s="234"/>
      <c r="AT961" s="234"/>
      <c r="AU961" s="234"/>
      <c r="AV961" s="234"/>
      <c r="AW961" s="234"/>
      <c r="AX961" s="234"/>
      <c r="AY961" s="234"/>
      <c r="AZ961" s="234"/>
      <c r="BA961" s="234"/>
      <c r="BB961" s="234"/>
      <c r="BC961" s="234"/>
      <c r="BD961" s="234"/>
      <c r="BE961" s="234"/>
      <c r="BF961" s="234"/>
      <c r="BG961" s="234"/>
      <c r="BH961" s="234"/>
      <c r="BI961" s="234"/>
      <c r="BJ961" s="234"/>
      <c r="BK961" s="234"/>
      <c r="BL961" s="234"/>
      <c r="BM961" s="255">
        <v>1</v>
      </c>
    </row>
    <row r="962" spans="1:65">
      <c r="A962" s="35"/>
      <c r="B962" s="19">
        <v>1</v>
      </c>
      <c r="C962" s="8">
        <v>2</v>
      </c>
      <c r="D962" s="256">
        <v>0.32150000000000001</v>
      </c>
      <c r="E962" s="256">
        <v>0.30459999999999998</v>
      </c>
      <c r="F962" s="271">
        <v>0.31</v>
      </c>
      <c r="G962" s="263">
        <v>0.27</v>
      </c>
      <c r="H962" s="271">
        <v>0.29459999999999997</v>
      </c>
      <c r="I962" s="256">
        <v>0.28999999999999998</v>
      </c>
      <c r="J962" s="271">
        <v>0.28999999999999998</v>
      </c>
      <c r="K962" s="256">
        <v>0.31169999999999998</v>
      </c>
      <c r="L962" s="256">
        <v>0.27</v>
      </c>
      <c r="M962" s="263">
        <v>0.32996400000000004</v>
      </c>
      <c r="N962" s="256">
        <v>0.32141599999999998</v>
      </c>
      <c r="O962" s="256">
        <v>0.312</v>
      </c>
      <c r="P962" s="256">
        <v>0.29799999999999999</v>
      </c>
      <c r="Q962" s="256">
        <v>0.31900000000000001</v>
      </c>
      <c r="R962" s="256">
        <v>0.28999999999999998</v>
      </c>
      <c r="S962" s="256">
        <v>0.28999999999999998</v>
      </c>
      <c r="T962" s="256">
        <v>0.31180000000000002</v>
      </c>
      <c r="U962" s="256">
        <v>0.28599999999999998</v>
      </c>
      <c r="V962" s="256">
        <v>0.32700000000000001</v>
      </c>
      <c r="W962" s="256">
        <v>0.307</v>
      </c>
      <c r="X962" s="256">
        <v>0.30199999999999999</v>
      </c>
      <c r="Y962" s="256">
        <v>0.3</v>
      </c>
      <c r="Z962" s="256">
        <v>0.307</v>
      </c>
      <c r="AA962" s="256">
        <v>0.27279999999999999</v>
      </c>
      <c r="AB962" s="256">
        <v>0.28999999999999998</v>
      </c>
      <c r="AC962" s="233"/>
      <c r="AD962" s="234"/>
      <c r="AE962" s="234"/>
      <c r="AF962" s="234"/>
      <c r="AG962" s="234"/>
      <c r="AH962" s="234"/>
      <c r="AI962" s="234"/>
      <c r="AJ962" s="234"/>
      <c r="AK962" s="234"/>
      <c r="AL962" s="234"/>
      <c r="AM962" s="234"/>
      <c r="AN962" s="234"/>
      <c r="AO962" s="234"/>
      <c r="AP962" s="234"/>
      <c r="AQ962" s="234"/>
      <c r="AR962" s="234"/>
      <c r="AS962" s="234"/>
      <c r="AT962" s="234"/>
      <c r="AU962" s="234"/>
      <c r="AV962" s="234"/>
      <c r="AW962" s="234"/>
      <c r="AX962" s="234"/>
      <c r="AY962" s="234"/>
      <c r="AZ962" s="234"/>
      <c r="BA962" s="234"/>
      <c r="BB962" s="234"/>
      <c r="BC962" s="234"/>
      <c r="BD962" s="234"/>
      <c r="BE962" s="234"/>
      <c r="BF962" s="234"/>
      <c r="BG962" s="234"/>
      <c r="BH962" s="234"/>
      <c r="BI962" s="234"/>
      <c r="BJ962" s="234"/>
      <c r="BK962" s="234"/>
      <c r="BL962" s="234"/>
      <c r="BM962" s="255" t="e">
        <v>#N/A</v>
      </c>
    </row>
    <row r="963" spans="1:65">
      <c r="A963" s="35"/>
      <c r="B963" s="19">
        <v>1</v>
      </c>
      <c r="C963" s="8">
        <v>3</v>
      </c>
      <c r="D963" s="256">
        <v>0.3211</v>
      </c>
      <c r="E963" s="256">
        <v>0.30349999999999999</v>
      </c>
      <c r="F963" s="271">
        <v>0.31</v>
      </c>
      <c r="G963" s="263">
        <v>0.26</v>
      </c>
      <c r="H963" s="271">
        <v>0.29339999999999999</v>
      </c>
      <c r="I963" s="256">
        <v>0.3</v>
      </c>
      <c r="J963" s="271">
        <v>0.31</v>
      </c>
      <c r="K963" s="271">
        <v>0.30809999999999998</v>
      </c>
      <c r="L963" s="27">
        <v>0.27</v>
      </c>
      <c r="M963" s="274">
        <v>0.34413599999999994</v>
      </c>
      <c r="N963" s="27">
        <v>0.32578410000000002</v>
      </c>
      <c r="O963" s="27">
        <v>0.313</v>
      </c>
      <c r="P963" s="27">
        <v>0.29599999999999999</v>
      </c>
      <c r="Q963" s="27">
        <v>0.29799999999999999</v>
      </c>
      <c r="R963" s="27">
        <v>0.29399999999999998</v>
      </c>
      <c r="S963" s="27">
        <v>0.28999999999999998</v>
      </c>
      <c r="T963" s="27">
        <v>0.3125</v>
      </c>
      <c r="U963" s="27">
        <v>0.28999999999999998</v>
      </c>
      <c r="V963" s="27">
        <v>0.33300000000000002</v>
      </c>
      <c r="W963" s="27">
        <v>0.313</v>
      </c>
      <c r="X963" s="27">
        <v>0.3049</v>
      </c>
      <c r="Y963" s="27">
        <v>0.3</v>
      </c>
      <c r="Z963" s="27">
        <v>0.30599999999999999</v>
      </c>
      <c r="AA963" s="27">
        <v>0.26960000000000001</v>
      </c>
      <c r="AB963" s="27">
        <v>0.28999999999999998</v>
      </c>
      <c r="AC963" s="233"/>
      <c r="AD963" s="234"/>
      <c r="AE963" s="234"/>
      <c r="AF963" s="234"/>
      <c r="AG963" s="234"/>
      <c r="AH963" s="234"/>
      <c r="AI963" s="234"/>
      <c r="AJ963" s="234"/>
      <c r="AK963" s="234"/>
      <c r="AL963" s="234"/>
      <c r="AM963" s="234"/>
      <c r="AN963" s="234"/>
      <c r="AO963" s="234"/>
      <c r="AP963" s="234"/>
      <c r="AQ963" s="234"/>
      <c r="AR963" s="234"/>
      <c r="AS963" s="234"/>
      <c r="AT963" s="234"/>
      <c r="AU963" s="234"/>
      <c r="AV963" s="234"/>
      <c r="AW963" s="234"/>
      <c r="AX963" s="234"/>
      <c r="AY963" s="234"/>
      <c r="AZ963" s="234"/>
      <c r="BA963" s="234"/>
      <c r="BB963" s="234"/>
      <c r="BC963" s="234"/>
      <c r="BD963" s="234"/>
      <c r="BE963" s="234"/>
      <c r="BF963" s="234"/>
      <c r="BG963" s="234"/>
      <c r="BH963" s="234"/>
      <c r="BI963" s="234"/>
      <c r="BJ963" s="234"/>
      <c r="BK963" s="234"/>
      <c r="BL963" s="234"/>
      <c r="BM963" s="255">
        <v>16</v>
      </c>
    </row>
    <row r="964" spans="1:65">
      <c r="A964" s="35"/>
      <c r="B964" s="19">
        <v>1</v>
      </c>
      <c r="C964" s="8">
        <v>4</v>
      </c>
      <c r="D964" s="256">
        <v>0.32039999999999996</v>
      </c>
      <c r="E964" s="256">
        <v>0.30480000000000002</v>
      </c>
      <c r="F964" s="271">
        <v>0.31</v>
      </c>
      <c r="G964" s="263">
        <v>0.26</v>
      </c>
      <c r="H964" s="271">
        <v>0.29530000000000001</v>
      </c>
      <c r="I964" s="256">
        <v>0.3</v>
      </c>
      <c r="J964" s="271">
        <v>0.31</v>
      </c>
      <c r="K964" s="271">
        <v>0.30930000000000002</v>
      </c>
      <c r="L964" s="27">
        <v>0.28000000000000003</v>
      </c>
      <c r="M964" s="274">
        <v>0.35056799999999999</v>
      </c>
      <c r="N964" s="27">
        <v>0.30611869999999997</v>
      </c>
      <c r="O964" s="27">
        <v>0.315</v>
      </c>
      <c r="P964" s="27">
        <v>0.29099999999999998</v>
      </c>
      <c r="Q964" s="27">
        <v>0.29399999999999998</v>
      </c>
      <c r="R964" s="27">
        <v>0.29599999999999999</v>
      </c>
      <c r="S964" s="27">
        <v>0.3</v>
      </c>
      <c r="T964" s="27">
        <v>0.30399999999999999</v>
      </c>
      <c r="U964" s="27">
        <v>0.28699999999999998</v>
      </c>
      <c r="V964" s="27">
        <v>0.33100000000000002</v>
      </c>
      <c r="W964" s="27">
        <v>0.313</v>
      </c>
      <c r="X964" s="27">
        <v>0.32469999999999999</v>
      </c>
      <c r="Y964" s="27">
        <v>0.3</v>
      </c>
      <c r="Z964" s="27">
        <v>0.29499999999999998</v>
      </c>
      <c r="AA964" s="27">
        <v>0.27510000000000001</v>
      </c>
      <c r="AB964" s="27">
        <v>0.28999999999999998</v>
      </c>
      <c r="AC964" s="233"/>
      <c r="AD964" s="234"/>
      <c r="AE964" s="234"/>
      <c r="AF964" s="234"/>
      <c r="AG964" s="234"/>
      <c r="AH964" s="234"/>
      <c r="AI964" s="234"/>
      <c r="AJ964" s="234"/>
      <c r="AK964" s="234"/>
      <c r="AL964" s="234"/>
      <c r="AM964" s="234"/>
      <c r="AN964" s="234"/>
      <c r="AO964" s="234"/>
      <c r="AP964" s="234"/>
      <c r="AQ964" s="234"/>
      <c r="AR964" s="234"/>
      <c r="AS964" s="234"/>
      <c r="AT964" s="234"/>
      <c r="AU964" s="234"/>
      <c r="AV964" s="234"/>
      <c r="AW964" s="234"/>
      <c r="AX964" s="234"/>
      <c r="AY964" s="234"/>
      <c r="AZ964" s="234"/>
      <c r="BA964" s="234"/>
      <c r="BB964" s="234"/>
      <c r="BC964" s="234"/>
      <c r="BD964" s="234"/>
      <c r="BE964" s="234"/>
      <c r="BF964" s="234"/>
      <c r="BG964" s="234"/>
      <c r="BH964" s="234"/>
      <c r="BI964" s="234"/>
      <c r="BJ964" s="234"/>
      <c r="BK964" s="234"/>
      <c r="BL964" s="234"/>
      <c r="BM964" s="255">
        <v>0.30155732677141139</v>
      </c>
    </row>
    <row r="965" spans="1:65">
      <c r="A965" s="35"/>
      <c r="B965" s="19">
        <v>1</v>
      </c>
      <c r="C965" s="8">
        <v>5</v>
      </c>
      <c r="D965" s="256">
        <v>0.32619999999999999</v>
      </c>
      <c r="E965" s="256">
        <v>0.30249999999999999</v>
      </c>
      <c r="F965" s="256">
        <v>0.31</v>
      </c>
      <c r="G965" s="263">
        <v>0.27</v>
      </c>
      <c r="H965" s="256">
        <v>0.29389999999999999</v>
      </c>
      <c r="I965" s="256">
        <v>0.3</v>
      </c>
      <c r="J965" s="256">
        <v>0.31</v>
      </c>
      <c r="K965" s="256">
        <v>0.31469999999999998</v>
      </c>
      <c r="L965" s="256">
        <v>0.28000000000000003</v>
      </c>
      <c r="M965" s="263">
        <v>0.33727799999999997</v>
      </c>
      <c r="N965" s="256">
        <v>0.31469439999999999</v>
      </c>
      <c r="O965" s="256">
        <v>0.309</v>
      </c>
      <c r="P965" s="256">
        <v>0.28799999999999998</v>
      </c>
      <c r="Q965" s="256">
        <v>0.317</v>
      </c>
      <c r="R965" s="256">
        <v>0.28999999999999998</v>
      </c>
      <c r="S965" s="256">
        <v>0.28999999999999998</v>
      </c>
      <c r="T965" s="256">
        <v>0.30070000000000002</v>
      </c>
      <c r="U965" s="256">
        <v>0.28599999999999998</v>
      </c>
      <c r="V965" s="256">
        <v>0.32900000000000001</v>
      </c>
      <c r="W965" s="256">
        <v>0.30499999999999999</v>
      </c>
      <c r="X965" s="256">
        <v>0.30199999999999999</v>
      </c>
      <c r="Y965" s="256">
        <v>0.28999999999999998</v>
      </c>
      <c r="Z965" s="256">
        <v>0.29299999999999998</v>
      </c>
      <c r="AA965" s="256">
        <v>0.27839999999999998</v>
      </c>
      <c r="AB965" s="256">
        <v>0.28999999999999998</v>
      </c>
      <c r="AC965" s="233"/>
      <c r="AD965" s="234"/>
      <c r="AE965" s="234"/>
      <c r="AF965" s="234"/>
      <c r="AG965" s="234"/>
      <c r="AH965" s="234"/>
      <c r="AI965" s="234"/>
      <c r="AJ965" s="234"/>
      <c r="AK965" s="234"/>
      <c r="AL965" s="234"/>
      <c r="AM965" s="234"/>
      <c r="AN965" s="234"/>
      <c r="AO965" s="234"/>
      <c r="AP965" s="234"/>
      <c r="AQ965" s="234"/>
      <c r="AR965" s="234"/>
      <c r="AS965" s="234"/>
      <c r="AT965" s="234"/>
      <c r="AU965" s="234"/>
      <c r="AV965" s="234"/>
      <c r="AW965" s="234"/>
      <c r="AX965" s="234"/>
      <c r="AY965" s="234"/>
      <c r="AZ965" s="234"/>
      <c r="BA965" s="234"/>
      <c r="BB965" s="234"/>
      <c r="BC965" s="234"/>
      <c r="BD965" s="234"/>
      <c r="BE965" s="234"/>
      <c r="BF965" s="234"/>
      <c r="BG965" s="234"/>
      <c r="BH965" s="234"/>
      <c r="BI965" s="234"/>
      <c r="BJ965" s="234"/>
      <c r="BK965" s="234"/>
      <c r="BL965" s="234"/>
      <c r="BM965" s="255">
        <v>86</v>
      </c>
    </row>
    <row r="966" spans="1:65">
      <c r="A966" s="35"/>
      <c r="B966" s="19">
        <v>1</v>
      </c>
      <c r="C966" s="8">
        <v>6</v>
      </c>
      <c r="D966" s="256">
        <v>0.32119999999999999</v>
      </c>
      <c r="E966" s="256">
        <v>0.30590000000000001</v>
      </c>
      <c r="F966" s="256">
        <v>0.31</v>
      </c>
      <c r="G966" s="263">
        <v>0.26</v>
      </c>
      <c r="H966" s="256">
        <v>0.29170000000000001</v>
      </c>
      <c r="I966" s="256">
        <v>0.31</v>
      </c>
      <c r="J966" s="256">
        <v>0.31</v>
      </c>
      <c r="K966" s="256">
        <v>0.31290000000000001</v>
      </c>
      <c r="L966" s="256">
        <v>0.28000000000000003</v>
      </c>
      <c r="M966" s="263">
        <v>0.33048</v>
      </c>
      <c r="N966" s="256">
        <v>0.33859919999999999</v>
      </c>
      <c r="O966" s="256">
        <v>0.309</v>
      </c>
      <c r="P966" s="256">
        <v>0.28699999999999998</v>
      </c>
      <c r="Q966" s="256">
        <v>0.30399999999999999</v>
      </c>
      <c r="R966" s="256">
        <v>0.30199999999999999</v>
      </c>
      <c r="S966" s="256">
        <v>0.28999999999999998</v>
      </c>
      <c r="T966" s="256">
        <v>0.309</v>
      </c>
      <c r="U966" s="256">
        <v>0.28299999999999997</v>
      </c>
      <c r="V966" s="256">
        <v>0.33900000000000002</v>
      </c>
      <c r="W966" s="256">
        <v>0.29599999999999999</v>
      </c>
      <c r="X966" s="256">
        <v>0.28909999999999997</v>
      </c>
      <c r="Y966" s="256">
        <v>0.28999999999999998</v>
      </c>
      <c r="Z966" s="256">
        <v>0.29899999999999999</v>
      </c>
      <c r="AA966" s="256">
        <v>0.27029999999999998</v>
      </c>
      <c r="AB966" s="256">
        <v>0.28999999999999998</v>
      </c>
      <c r="AC966" s="233"/>
      <c r="AD966" s="234"/>
      <c r="AE966" s="234"/>
      <c r="AF966" s="234"/>
      <c r="AG966" s="234"/>
      <c r="AH966" s="234"/>
      <c r="AI966" s="234"/>
      <c r="AJ966" s="234"/>
      <c r="AK966" s="234"/>
      <c r="AL966" s="234"/>
      <c r="AM966" s="234"/>
      <c r="AN966" s="234"/>
      <c r="AO966" s="234"/>
      <c r="AP966" s="234"/>
      <c r="AQ966" s="234"/>
      <c r="AR966" s="234"/>
      <c r="AS966" s="234"/>
      <c r="AT966" s="234"/>
      <c r="AU966" s="234"/>
      <c r="AV966" s="234"/>
      <c r="AW966" s="234"/>
      <c r="AX966" s="234"/>
      <c r="AY966" s="234"/>
      <c r="AZ966" s="234"/>
      <c r="BA966" s="234"/>
      <c r="BB966" s="234"/>
      <c r="BC966" s="234"/>
      <c r="BD966" s="234"/>
      <c r="BE966" s="234"/>
      <c r="BF966" s="234"/>
      <c r="BG966" s="234"/>
      <c r="BH966" s="234"/>
      <c r="BI966" s="234"/>
      <c r="BJ966" s="234"/>
      <c r="BK966" s="234"/>
      <c r="BL966" s="234"/>
      <c r="BM966" s="63"/>
    </row>
    <row r="967" spans="1:65">
      <c r="A967" s="35"/>
      <c r="B967" s="20" t="s">
        <v>285</v>
      </c>
      <c r="C967" s="12"/>
      <c r="D967" s="257">
        <v>0.32269999999999999</v>
      </c>
      <c r="E967" s="257">
        <v>0.30399999999999999</v>
      </c>
      <c r="F967" s="257">
        <v>0.3116666666666667</v>
      </c>
      <c r="G967" s="257">
        <v>0.26500000000000001</v>
      </c>
      <c r="H967" s="257">
        <v>0.29380000000000001</v>
      </c>
      <c r="I967" s="257">
        <v>0.30166666666666669</v>
      </c>
      <c r="J967" s="257">
        <v>0.30499999999999999</v>
      </c>
      <c r="K967" s="257">
        <v>0.3115</v>
      </c>
      <c r="L967" s="257">
        <v>0.27500000000000002</v>
      </c>
      <c r="M967" s="257">
        <v>0.33811799999999997</v>
      </c>
      <c r="N967" s="257">
        <v>0.32132976666666663</v>
      </c>
      <c r="O967" s="257">
        <v>0.312</v>
      </c>
      <c r="P967" s="257">
        <v>0.29233333333333328</v>
      </c>
      <c r="Q967" s="257">
        <v>0.30533333333333335</v>
      </c>
      <c r="R967" s="257">
        <v>0.29433333333333334</v>
      </c>
      <c r="S967" s="257">
        <v>0.29166666666666669</v>
      </c>
      <c r="T967" s="257">
        <v>0.30676666666666669</v>
      </c>
      <c r="U967" s="257">
        <v>0.28583333333333333</v>
      </c>
      <c r="V967" s="257">
        <v>0.33133333333333331</v>
      </c>
      <c r="W967" s="257">
        <v>0.30633333333333329</v>
      </c>
      <c r="X967" s="257">
        <v>0.30261666666666664</v>
      </c>
      <c r="Y967" s="257">
        <v>0.29666666666666669</v>
      </c>
      <c r="Z967" s="257">
        <v>0.30066666666666664</v>
      </c>
      <c r="AA967" s="257">
        <v>0.24288333333333331</v>
      </c>
      <c r="AB967" s="257">
        <v>0.28999999999999998</v>
      </c>
      <c r="AC967" s="233"/>
      <c r="AD967" s="234"/>
      <c r="AE967" s="234"/>
      <c r="AF967" s="234"/>
      <c r="AG967" s="234"/>
      <c r="AH967" s="234"/>
      <c r="AI967" s="234"/>
      <c r="AJ967" s="234"/>
      <c r="AK967" s="234"/>
      <c r="AL967" s="234"/>
      <c r="AM967" s="234"/>
      <c r="AN967" s="234"/>
      <c r="AO967" s="234"/>
      <c r="AP967" s="234"/>
      <c r="AQ967" s="234"/>
      <c r="AR967" s="234"/>
      <c r="AS967" s="234"/>
      <c r="AT967" s="234"/>
      <c r="AU967" s="234"/>
      <c r="AV967" s="234"/>
      <c r="AW967" s="234"/>
      <c r="AX967" s="234"/>
      <c r="AY967" s="234"/>
      <c r="AZ967" s="234"/>
      <c r="BA967" s="234"/>
      <c r="BB967" s="234"/>
      <c r="BC967" s="234"/>
      <c r="BD967" s="234"/>
      <c r="BE967" s="234"/>
      <c r="BF967" s="234"/>
      <c r="BG967" s="234"/>
      <c r="BH967" s="234"/>
      <c r="BI967" s="234"/>
      <c r="BJ967" s="234"/>
      <c r="BK967" s="234"/>
      <c r="BL967" s="234"/>
      <c r="BM967" s="63"/>
    </row>
    <row r="968" spans="1:65">
      <c r="A968" s="35"/>
      <c r="B968" s="3" t="s">
        <v>286</v>
      </c>
      <c r="C968" s="33"/>
      <c r="D968" s="27">
        <v>0.32135000000000002</v>
      </c>
      <c r="E968" s="27">
        <v>0.30404999999999999</v>
      </c>
      <c r="F968" s="27">
        <v>0.31</v>
      </c>
      <c r="G968" s="27">
        <v>0.26500000000000001</v>
      </c>
      <c r="H968" s="27">
        <v>0.29389999999999999</v>
      </c>
      <c r="I968" s="27">
        <v>0.3</v>
      </c>
      <c r="J968" s="27">
        <v>0.31</v>
      </c>
      <c r="K968" s="27">
        <v>0.312</v>
      </c>
      <c r="L968" s="27">
        <v>0.27500000000000002</v>
      </c>
      <c r="M968" s="27">
        <v>0.33677999999999997</v>
      </c>
      <c r="N968" s="27">
        <v>0.32139109999999999</v>
      </c>
      <c r="O968" s="27">
        <v>0.3125</v>
      </c>
      <c r="P968" s="27">
        <v>0.29249999999999998</v>
      </c>
      <c r="Q968" s="27">
        <v>0.30199999999999999</v>
      </c>
      <c r="R968" s="27">
        <v>0.29399999999999998</v>
      </c>
      <c r="S968" s="27">
        <v>0.28999999999999998</v>
      </c>
      <c r="T968" s="27">
        <v>0.30649999999999999</v>
      </c>
      <c r="U968" s="27">
        <v>0.28599999999999998</v>
      </c>
      <c r="V968" s="27">
        <v>0.33</v>
      </c>
      <c r="W968" s="27">
        <v>0.30599999999999999</v>
      </c>
      <c r="X968" s="27">
        <v>0.30199999999999999</v>
      </c>
      <c r="Y968" s="27">
        <v>0.3</v>
      </c>
      <c r="Z968" s="27">
        <v>0.30149999999999999</v>
      </c>
      <c r="AA968" s="27">
        <v>0.27154999999999996</v>
      </c>
      <c r="AB968" s="27">
        <v>0.28999999999999998</v>
      </c>
      <c r="AC968" s="233"/>
      <c r="AD968" s="234"/>
      <c r="AE968" s="234"/>
      <c r="AF968" s="234"/>
      <c r="AG968" s="234"/>
      <c r="AH968" s="234"/>
      <c r="AI968" s="234"/>
      <c r="AJ968" s="234"/>
      <c r="AK968" s="234"/>
      <c r="AL968" s="234"/>
      <c r="AM968" s="234"/>
      <c r="AN968" s="234"/>
      <c r="AO968" s="234"/>
      <c r="AP968" s="234"/>
      <c r="AQ968" s="234"/>
      <c r="AR968" s="234"/>
      <c r="AS968" s="234"/>
      <c r="AT968" s="234"/>
      <c r="AU968" s="234"/>
      <c r="AV968" s="234"/>
      <c r="AW968" s="234"/>
      <c r="AX968" s="234"/>
      <c r="AY968" s="234"/>
      <c r="AZ968" s="234"/>
      <c r="BA968" s="234"/>
      <c r="BB968" s="234"/>
      <c r="BC968" s="234"/>
      <c r="BD968" s="234"/>
      <c r="BE968" s="234"/>
      <c r="BF968" s="234"/>
      <c r="BG968" s="234"/>
      <c r="BH968" s="234"/>
      <c r="BI968" s="234"/>
      <c r="BJ968" s="234"/>
      <c r="BK968" s="234"/>
      <c r="BL968" s="234"/>
      <c r="BM968" s="63"/>
    </row>
    <row r="969" spans="1:65">
      <c r="A969" s="35"/>
      <c r="B969" s="3" t="s">
        <v>287</v>
      </c>
      <c r="C969" s="33"/>
      <c r="D969" s="27">
        <v>2.5845695966640169E-3</v>
      </c>
      <c r="E969" s="27">
        <v>1.3266499161421596E-3</v>
      </c>
      <c r="F969" s="27">
        <v>4.0824829046386341E-3</v>
      </c>
      <c r="G969" s="27">
        <v>5.4772255750516656E-3</v>
      </c>
      <c r="H969" s="27">
        <v>1.2231107881136457E-3</v>
      </c>
      <c r="I969" s="27">
        <v>7.5277265270908156E-3</v>
      </c>
      <c r="J969" s="27">
        <v>8.3666002653407633E-3</v>
      </c>
      <c r="K969" s="27">
        <v>2.4199173539606656E-3</v>
      </c>
      <c r="L969" s="27">
        <v>5.4772255750516656E-3</v>
      </c>
      <c r="M969" s="27">
        <v>8.00152585448549E-3</v>
      </c>
      <c r="N969" s="27">
        <v>1.0894841133429476E-2</v>
      </c>
      <c r="O969" s="27">
        <v>2.5298221281347057E-3</v>
      </c>
      <c r="P969" s="27">
        <v>4.4121045620731493E-3</v>
      </c>
      <c r="Q969" s="27">
        <v>1.0347302385968376E-2</v>
      </c>
      <c r="R969" s="27">
        <v>4.4572039067858112E-3</v>
      </c>
      <c r="S969" s="27">
        <v>4.0824829046386341E-3</v>
      </c>
      <c r="T969" s="27">
        <v>5.0002666595559374E-3</v>
      </c>
      <c r="U969" s="27">
        <v>2.6394443859772232E-3</v>
      </c>
      <c r="V969" s="27">
        <v>4.2739521132865652E-3</v>
      </c>
      <c r="W969" s="27">
        <v>6.377042156569669E-3</v>
      </c>
      <c r="X969" s="27">
        <v>1.2400228492518468E-2</v>
      </c>
      <c r="Y969" s="27">
        <v>5.1639777949432268E-3</v>
      </c>
      <c r="Z969" s="27">
        <v>5.8878405775519031E-3</v>
      </c>
      <c r="AA969" s="27">
        <v>7.4428473494131828E-2</v>
      </c>
      <c r="AB969" s="27">
        <v>0</v>
      </c>
      <c r="AC969" s="233"/>
      <c r="AD969" s="234"/>
      <c r="AE969" s="234"/>
      <c r="AF969" s="234"/>
      <c r="AG969" s="234"/>
      <c r="AH969" s="234"/>
      <c r="AI969" s="234"/>
      <c r="AJ969" s="234"/>
      <c r="AK969" s="234"/>
      <c r="AL969" s="234"/>
      <c r="AM969" s="234"/>
      <c r="AN969" s="234"/>
      <c r="AO969" s="234"/>
      <c r="AP969" s="234"/>
      <c r="AQ969" s="234"/>
      <c r="AR969" s="234"/>
      <c r="AS969" s="234"/>
      <c r="AT969" s="234"/>
      <c r="AU969" s="234"/>
      <c r="AV969" s="234"/>
      <c r="AW969" s="234"/>
      <c r="AX969" s="234"/>
      <c r="AY969" s="234"/>
      <c r="AZ969" s="234"/>
      <c r="BA969" s="234"/>
      <c r="BB969" s="234"/>
      <c r="BC969" s="234"/>
      <c r="BD969" s="234"/>
      <c r="BE969" s="234"/>
      <c r="BF969" s="234"/>
      <c r="BG969" s="234"/>
      <c r="BH969" s="234"/>
      <c r="BI969" s="234"/>
      <c r="BJ969" s="234"/>
      <c r="BK969" s="234"/>
      <c r="BL969" s="234"/>
      <c r="BM969" s="63"/>
    </row>
    <row r="970" spans="1:65">
      <c r="A970" s="35"/>
      <c r="B970" s="3" t="s">
        <v>86</v>
      </c>
      <c r="C970" s="33"/>
      <c r="D970" s="13">
        <v>8.0092023447908799E-3</v>
      </c>
      <c r="E970" s="13">
        <v>4.3639799873097353E-3</v>
      </c>
      <c r="F970" s="13">
        <v>1.3098875629856578E-2</v>
      </c>
      <c r="G970" s="13">
        <v>2.0668775754911946E-2</v>
      </c>
      <c r="H970" s="13">
        <v>4.1630727982084606E-3</v>
      </c>
      <c r="I970" s="13">
        <v>2.4953789592566236E-2</v>
      </c>
      <c r="J970" s="13">
        <v>2.7431476279805782E-2</v>
      </c>
      <c r="K970" s="13">
        <v>7.7685950367918644E-3</v>
      </c>
      <c r="L970" s="13">
        <v>1.9917183909278782E-2</v>
      </c>
      <c r="M970" s="13">
        <v>2.3664891707881539E-2</v>
      </c>
      <c r="N970" s="13">
        <v>3.390548359850927E-2</v>
      </c>
      <c r="O970" s="13">
        <v>8.1084042568420056E-3</v>
      </c>
      <c r="P970" s="13">
        <v>1.5092718000250228E-2</v>
      </c>
      <c r="Q970" s="13">
        <v>3.3888544932210836E-2</v>
      </c>
      <c r="R970" s="13">
        <v>1.5143388131775123E-2</v>
      </c>
      <c r="S970" s="13">
        <v>1.3997084244475317E-2</v>
      </c>
      <c r="T970" s="13">
        <v>1.6299902182622852E-2</v>
      </c>
      <c r="U970" s="13">
        <v>9.2342077643518018E-3</v>
      </c>
      <c r="V970" s="13">
        <v>1.289925185096549E-2</v>
      </c>
      <c r="W970" s="13">
        <v>2.081733021731122E-2</v>
      </c>
      <c r="X970" s="13">
        <v>4.0976687203343513E-2</v>
      </c>
      <c r="Y970" s="13">
        <v>1.7406666724527731E-2</v>
      </c>
      <c r="Z970" s="13">
        <v>1.9582618328886598E-2</v>
      </c>
      <c r="AA970" s="13">
        <v>0.30643713783352161</v>
      </c>
      <c r="AB970" s="13">
        <v>0</v>
      </c>
      <c r="AC970" s="16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2"/>
    </row>
    <row r="971" spans="1:65">
      <c r="A971" s="35"/>
      <c r="B971" s="3" t="s">
        <v>288</v>
      </c>
      <c r="C971" s="33"/>
      <c r="D971" s="13">
        <v>7.0111621743534469E-2</v>
      </c>
      <c r="E971" s="13">
        <v>8.1001952588610759E-3</v>
      </c>
      <c r="F971" s="13">
        <v>3.3523774744556256E-2</v>
      </c>
      <c r="G971" s="13">
        <v>-0.12122844821184808</v>
      </c>
      <c r="H971" s="13">
        <v>-2.5724219187324371E-2</v>
      </c>
      <c r="I971" s="13">
        <v>3.6258411104106436E-4</v>
      </c>
      <c r="J971" s="13">
        <v>1.1416314322212573E-2</v>
      </c>
      <c r="K971" s="13">
        <v>3.2971088233997525E-2</v>
      </c>
      <c r="L971" s="13">
        <v>-8.806725757833278E-2</v>
      </c>
      <c r="M971" s="13">
        <v>0.1212395454622881</v>
      </c>
      <c r="N971" s="13">
        <v>6.5567764865627876E-2</v>
      </c>
      <c r="O971" s="13">
        <v>3.4629147765673274E-2</v>
      </c>
      <c r="P971" s="13">
        <v>-3.0587860480240092E-2</v>
      </c>
      <c r="Q971" s="13">
        <v>1.2521687343329813E-2</v>
      </c>
      <c r="R971" s="13">
        <v>-2.3955622353536876E-2</v>
      </c>
      <c r="S971" s="13">
        <v>-3.2798606522474238E-2</v>
      </c>
      <c r="T971" s="13">
        <v>1.7274791334133566E-2</v>
      </c>
      <c r="U971" s="13">
        <v>-5.2142634392024823E-2</v>
      </c>
      <c r="V971" s="13">
        <v>9.8740782990469178E-2</v>
      </c>
      <c r="W971" s="13">
        <v>1.5837806406681088E-2</v>
      </c>
      <c r="X971" s="13">
        <v>3.5128972212248311E-3</v>
      </c>
      <c r="Y971" s="13">
        <v>-1.6218011205716643E-2</v>
      </c>
      <c r="Z971" s="13">
        <v>-2.9535349523107657E-3</v>
      </c>
      <c r="AA971" s="13">
        <v>-0.19456994816297257</v>
      </c>
      <c r="AB971" s="13">
        <v>-3.8325471628060215E-2</v>
      </c>
      <c r="AC971" s="16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2"/>
    </row>
    <row r="972" spans="1:65">
      <c r="A972" s="35"/>
      <c r="B972" s="53" t="s">
        <v>289</v>
      </c>
      <c r="C972" s="54"/>
      <c r="D972" s="52">
        <v>1.5</v>
      </c>
      <c r="E972" s="52">
        <v>0.1</v>
      </c>
      <c r="F972" s="52">
        <v>0.67</v>
      </c>
      <c r="G972" s="52">
        <v>2.8</v>
      </c>
      <c r="H972" s="52">
        <v>0.66</v>
      </c>
      <c r="I972" s="52">
        <v>7.0000000000000007E-2</v>
      </c>
      <c r="J972" s="52">
        <v>0.18</v>
      </c>
      <c r="K972" s="52">
        <v>0.66</v>
      </c>
      <c r="L972" s="52">
        <v>2.06</v>
      </c>
      <c r="M972" s="52">
        <v>2.65</v>
      </c>
      <c r="N972" s="52">
        <v>1.39</v>
      </c>
      <c r="O972" s="52">
        <v>0.7</v>
      </c>
      <c r="P972" s="52">
        <v>0.77</v>
      </c>
      <c r="Q972" s="52">
        <v>0.2</v>
      </c>
      <c r="R972" s="52">
        <v>0.62</v>
      </c>
      <c r="S972" s="52">
        <v>0.82</v>
      </c>
      <c r="T972" s="52">
        <v>0.31</v>
      </c>
      <c r="U972" s="52">
        <v>1.25</v>
      </c>
      <c r="V972" s="52">
        <v>2.14</v>
      </c>
      <c r="W972" s="52">
        <v>0.28000000000000003</v>
      </c>
      <c r="X972" s="52">
        <v>0</v>
      </c>
      <c r="Y972" s="52">
        <v>0.44</v>
      </c>
      <c r="Z972" s="52">
        <v>0.15</v>
      </c>
      <c r="AA972" s="52">
        <v>4.45</v>
      </c>
      <c r="AB972" s="52">
        <v>0.94</v>
      </c>
      <c r="AC972" s="16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62"/>
    </row>
    <row r="973" spans="1:65">
      <c r="B973" s="36"/>
      <c r="C973" s="20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BM973" s="62"/>
    </row>
    <row r="974" spans="1:65" ht="15">
      <c r="B974" s="37" t="s">
        <v>690</v>
      </c>
      <c r="BM974" s="32" t="s">
        <v>66</v>
      </c>
    </row>
    <row r="975" spans="1:65" ht="15">
      <c r="A975" s="28" t="s">
        <v>63</v>
      </c>
      <c r="B975" s="18" t="s">
        <v>115</v>
      </c>
      <c r="C975" s="15" t="s">
        <v>116</v>
      </c>
      <c r="D975" s="16" t="s">
        <v>243</v>
      </c>
      <c r="E975" s="17" t="s">
        <v>243</v>
      </c>
      <c r="F975" s="17" t="s">
        <v>243</v>
      </c>
      <c r="G975" s="17" t="s">
        <v>243</v>
      </c>
      <c r="H975" s="17" t="s">
        <v>243</v>
      </c>
      <c r="I975" s="17" t="s">
        <v>243</v>
      </c>
      <c r="J975" s="17" t="s">
        <v>243</v>
      </c>
      <c r="K975" s="17" t="s">
        <v>243</v>
      </c>
      <c r="L975" s="17" t="s">
        <v>243</v>
      </c>
      <c r="M975" s="17" t="s">
        <v>243</v>
      </c>
      <c r="N975" s="17" t="s">
        <v>243</v>
      </c>
      <c r="O975" s="17" t="s">
        <v>243</v>
      </c>
      <c r="P975" s="17" t="s">
        <v>243</v>
      </c>
      <c r="Q975" s="17" t="s">
        <v>243</v>
      </c>
      <c r="R975" s="17" t="s">
        <v>243</v>
      </c>
      <c r="S975" s="17" t="s">
        <v>243</v>
      </c>
      <c r="T975" s="17" t="s">
        <v>243</v>
      </c>
      <c r="U975" s="17" t="s">
        <v>243</v>
      </c>
      <c r="V975" s="17" t="s">
        <v>243</v>
      </c>
      <c r="W975" s="17" t="s">
        <v>243</v>
      </c>
      <c r="X975" s="17" t="s">
        <v>243</v>
      </c>
      <c r="Y975" s="17" t="s">
        <v>243</v>
      </c>
      <c r="Z975" s="17" t="s">
        <v>243</v>
      </c>
      <c r="AA975" s="166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2">
        <v>1</v>
      </c>
    </row>
    <row r="976" spans="1:65">
      <c r="A976" s="35"/>
      <c r="B976" s="19" t="s">
        <v>244</v>
      </c>
      <c r="C976" s="8" t="s">
        <v>244</v>
      </c>
      <c r="D976" s="164" t="s">
        <v>246</v>
      </c>
      <c r="E976" s="165" t="s">
        <v>248</v>
      </c>
      <c r="F976" s="165" t="s">
        <v>249</v>
      </c>
      <c r="G976" s="165" t="s">
        <v>250</v>
      </c>
      <c r="H976" s="165" t="s">
        <v>254</v>
      </c>
      <c r="I976" s="165" t="s">
        <v>258</v>
      </c>
      <c r="J976" s="165" t="s">
        <v>260</v>
      </c>
      <c r="K976" s="165" t="s">
        <v>307</v>
      </c>
      <c r="L976" s="165" t="s">
        <v>261</v>
      </c>
      <c r="M976" s="165" t="s">
        <v>263</v>
      </c>
      <c r="N976" s="165" t="s">
        <v>265</v>
      </c>
      <c r="O976" s="165" t="s">
        <v>266</v>
      </c>
      <c r="P976" s="165" t="s">
        <v>267</v>
      </c>
      <c r="Q976" s="165" t="s">
        <v>268</v>
      </c>
      <c r="R976" s="165" t="s">
        <v>269</v>
      </c>
      <c r="S976" s="165" t="s">
        <v>270</v>
      </c>
      <c r="T976" s="165" t="s">
        <v>271</v>
      </c>
      <c r="U976" s="165" t="s">
        <v>272</v>
      </c>
      <c r="V976" s="165" t="s">
        <v>273</v>
      </c>
      <c r="W976" s="165" t="s">
        <v>274</v>
      </c>
      <c r="X976" s="165" t="s">
        <v>275</v>
      </c>
      <c r="Y976" s="165" t="s">
        <v>276</v>
      </c>
      <c r="Z976" s="165" t="s">
        <v>277</v>
      </c>
      <c r="AA976" s="166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2" t="s">
        <v>3</v>
      </c>
    </row>
    <row r="977" spans="1:65">
      <c r="A977" s="35"/>
      <c r="B977" s="19"/>
      <c r="C977" s="8"/>
      <c r="D977" s="9" t="s">
        <v>337</v>
      </c>
      <c r="E977" s="10" t="s">
        <v>118</v>
      </c>
      <c r="F977" s="10" t="s">
        <v>337</v>
      </c>
      <c r="G977" s="10" t="s">
        <v>338</v>
      </c>
      <c r="H977" s="10" t="s">
        <v>337</v>
      </c>
      <c r="I977" s="10" t="s">
        <v>337</v>
      </c>
      <c r="J977" s="10" t="s">
        <v>337</v>
      </c>
      <c r="K977" s="10" t="s">
        <v>338</v>
      </c>
      <c r="L977" s="10" t="s">
        <v>337</v>
      </c>
      <c r="M977" s="10" t="s">
        <v>337</v>
      </c>
      <c r="N977" s="10" t="s">
        <v>337</v>
      </c>
      <c r="O977" s="10" t="s">
        <v>337</v>
      </c>
      <c r="P977" s="10" t="s">
        <v>337</v>
      </c>
      <c r="Q977" s="10" t="s">
        <v>337</v>
      </c>
      <c r="R977" s="10" t="s">
        <v>337</v>
      </c>
      <c r="S977" s="10" t="s">
        <v>338</v>
      </c>
      <c r="T977" s="10" t="s">
        <v>338</v>
      </c>
      <c r="U977" s="10" t="s">
        <v>338</v>
      </c>
      <c r="V977" s="10" t="s">
        <v>337</v>
      </c>
      <c r="W977" s="10" t="s">
        <v>338</v>
      </c>
      <c r="X977" s="10" t="s">
        <v>337</v>
      </c>
      <c r="Y977" s="10" t="s">
        <v>338</v>
      </c>
      <c r="Z977" s="10" t="s">
        <v>338</v>
      </c>
      <c r="AA977" s="166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2">
        <v>2</v>
      </c>
    </row>
    <row r="978" spans="1:65">
      <c r="A978" s="35"/>
      <c r="B978" s="19"/>
      <c r="C978" s="8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166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2">
        <v>3</v>
      </c>
    </row>
    <row r="979" spans="1:65">
      <c r="A979" s="35"/>
      <c r="B979" s="18">
        <v>1</v>
      </c>
      <c r="C979" s="14">
        <v>1</v>
      </c>
      <c r="D979" s="22">
        <v>0.42</v>
      </c>
      <c r="E979" s="22">
        <v>0.41</v>
      </c>
      <c r="F979" s="168">
        <v>0.4</v>
      </c>
      <c r="G979" s="22">
        <v>0.4</v>
      </c>
      <c r="H979" s="168" t="s">
        <v>342</v>
      </c>
      <c r="I979" s="22">
        <v>0.4</v>
      </c>
      <c r="J979" s="168">
        <v>0.4</v>
      </c>
      <c r="K979" s="22">
        <v>0.34325343794674656</v>
      </c>
      <c r="L979" s="22">
        <v>0.38582</v>
      </c>
      <c r="M979" s="22">
        <v>0.43</v>
      </c>
      <c r="N979" s="22">
        <v>0.34</v>
      </c>
      <c r="O979" s="22">
        <v>0.35</v>
      </c>
      <c r="P979" s="22">
        <v>0.36</v>
      </c>
      <c r="Q979" s="22">
        <v>0.38</v>
      </c>
      <c r="R979" s="22">
        <v>0.38</v>
      </c>
      <c r="S979" s="22">
        <v>0.43</v>
      </c>
      <c r="T979" s="22">
        <v>0.42</v>
      </c>
      <c r="U979" s="158">
        <v>0.4</v>
      </c>
      <c r="V979" s="22">
        <v>0.35</v>
      </c>
      <c r="W979" s="158" t="s">
        <v>108</v>
      </c>
      <c r="X979" s="158">
        <v>0.23</v>
      </c>
      <c r="Y979" s="157">
        <v>0.218</v>
      </c>
      <c r="Z979" s="22">
        <v>0.38</v>
      </c>
      <c r="AA979" s="166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2">
        <v>1</v>
      </c>
    </row>
    <row r="980" spans="1:65">
      <c r="A980" s="35"/>
      <c r="B980" s="19">
        <v>1</v>
      </c>
      <c r="C980" s="8">
        <v>2</v>
      </c>
      <c r="D980" s="10">
        <v>0.41</v>
      </c>
      <c r="E980" s="10">
        <v>0.38</v>
      </c>
      <c r="F980" s="161">
        <v>0.3</v>
      </c>
      <c r="G980" s="10">
        <v>0.35</v>
      </c>
      <c r="H980" s="161" t="s">
        <v>342</v>
      </c>
      <c r="I980" s="10">
        <v>0.39</v>
      </c>
      <c r="J980" s="161">
        <v>0.4</v>
      </c>
      <c r="K980" s="10">
        <v>0.34654243855688305</v>
      </c>
      <c r="L980" s="10">
        <v>0.38694000000000001</v>
      </c>
      <c r="M980" s="10">
        <v>0.37</v>
      </c>
      <c r="N980" s="10">
        <v>0.36</v>
      </c>
      <c r="O980" s="10">
        <v>0.37</v>
      </c>
      <c r="P980" s="10">
        <v>0.38</v>
      </c>
      <c r="Q980" s="10">
        <v>0.37</v>
      </c>
      <c r="R980" s="10">
        <v>0.39</v>
      </c>
      <c r="S980" s="10">
        <v>0.42</v>
      </c>
      <c r="T980" s="10">
        <v>0.41</v>
      </c>
      <c r="U980" s="159">
        <v>0.4</v>
      </c>
      <c r="V980" s="10">
        <v>0.36</v>
      </c>
      <c r="W980" s="159" t="s">
        <v>108</v>
      </c>
      <c r="X980" s="159">
        <v>0.24</v>
      </c>
      <c r="Y980" s="10">
        <v>0.41299999999999998</v>
      </c>
      <c r="Z980" s="10">
        <v>0.36</v>
      </c>
      <c r="AA980" s="166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2" t="e">
        <v>#N/A</v>
      </c>
    </row>
    <row r="981" spans="1:65">
      <c r="A981" s="35"/>
      <c r="B981" s="19">
        <v>1</v>
      </c>
      <c r="C981" s="8">
        <v>3</v>
      </c>
      <c r="D981" s="10">
        <v>0.41</v>
      </c>
      <c r="E981" s="10">
        <v>0.36</v>
      </c>
      <c r="F981" s="161">
        <v>0.4</v>
      </c>
      <c r="G981" s="10">
        <v>0.35</v>
      </c>
      <c r="H981" s="161" t="s">
        <v>342</v>
      </c>
      <c r="I981" s="10">
        <v>0.39</v>
      </c>
      <c r="J981" s="161">
        <v>0.4</v>
      </c>
      <c r="K981" s="25">
        <v>0.33352356687959872</v>
      </c>
      <c r="L981" s="11">
        <v>0.37098999999999999</v>
      </c>
      <c r="M981" s="11">
        <v>0.38</v>
      </c>
      <c r="N981" s="11">
        <v>0.34</v>
      </c>
      <c r="O981" s="11">
        <v>0.33</v>
      </c>
      <c r="P981" s="11">
        <v>0.33</v>
      </c>
      <c r="Q981" s="11">
        <v>0.39</v>
      </c>
      <c r="R981" s="11">
        <v>0.38</v>
      </c>
      <c r="S981" s="11">
        <v>0.43</v>
      </c>
      <c r="T981" s="11">
        <v>0.44</v>
      </c>
      <c r="U981" s="161">
        <v>0.4</v>
      </c>
      <c r="V981" s="11">
        <v>0.36</v>
      </c>
      <c r="W981" s="161" t="s">
        <v>108</v>
      </c>
      <c r="X981" s="161">
        <v>0.23</v>
      </c>
      <c r="Y981" s="11">
        <v>0.433</v>
      </c>
      <c r="Z981" s="11">
        <v>0.38</v>
      </c>
      <c r="AA981" s="166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>
        <v>16</v>
      </c>
    </row>
    <row r="982" spans="1:65">
      <c r="A982" s="35"/>
      <c r="B982" s="19">
        <v>1</v>
      </c>
      <c r="C982" s="8">
        <v>4</v>
      </c>
      <c r="D982" s="10">
        <v>0.41</v>
      </c>
      <c r="E982" s="10">
        <v>0.36</v>
      </c>
      <c r="F982" s="161">
        <v>0.4</v>
      </c>
      <c r="G982" s="10">
        <v>0.35</v>
      </c>
      <c r="H982" s="161" t="s">
        <v>342</v>
      </c>
      <c r="I982" s="10">
        <v>0.35</v>
      </c>
      <c r="J982" s="161">
        <v>0.4</v>
      </c>
      <c r="K982" s="25">
        <v>0.32531774154460485</v>
      </c>
      <c r="L982" s="11">
        <v>0.38068999999999997</v>
      </c>
      <c r="M982" s="11">
        <v>0.41</v>
      </c>
      <c r="N982" s="11">
        <v>0.36</v>
      </c>
      <c r="O982" s="11">
        <v>0.33</v>
      </c>
      <c r="P982" s="11">
        <v>0.37</v>
      </c>
      <c r="Q982" s="11">
        <v>0.38</v>
      </c>
      <c r="R982" s="11">
        <v>0.37</v>
      </c>
      <c r="S982" s="11">
        <v>0.42</v>
      </c>
      <c r="T982" s="11">
        <v>0.42</v>
      </c>
      <c r="U982" s="161">
        <v>0.4</v>
      </c>
      <c r="V982" s="162">
        <v>0.44</v>
      </c>
      <c r="W982" s="161" t="s">
        <v>108</v>
      </c>
      <c r="X982" s="161">
        <v>0.24</v>
      </c>
      <c r="Y982" s="11">
        <v>0.41299999999999998</v>
      </c>
      <c r="Z982" s="11">
        <v>0.37</v>
      </c>
      <c r="AA982" s="166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>
        <v>0.37901060350171584</v>
      </c>
    </row>
    <row r="983" spans="1:65">
      <c r="A983" s="35"/>
      <c r="B983" s="19">
        <v>1</v>
      </c>
      <c r="C983" s="8">
        <v>5</v>
      </c>
      <c r="D983" s="10">
        <v>0.42</v>
      </c>
      <c r="E983" s="10">
        <v>0.4</v>
      </c>
      <c r="F983" s="159">
        <v>0.4</v>
      </c>
      <c r="G983" s="10">
        <v>0.3</v>
      </c>
      <c r="H983" s="159" t="s">
        <v>342</v>
      </c>
      <c r="I983" s="10">
        <v>0.38</v>
      </c>
      <c r="J983" s="159">
        <v>0.4</v>
      </c>
      <c r="K983" s="10">
        <v>0.35523847227370609</v>
      </c>
      <c r="L983" s="10">
        <v>0.37829000000000002</v>
      </c>
      <c r="M983" s="10">
        <v>0.4</v>
      </c>
      <c r="N983" s="10">
        <v>0.38</v>
      </c>
      <c r="O983" s="10">
        <v>0.38</v>
      </c>
      <c r="P983" s="10">
        <v>0.35</v>
      </c>
      <c r="Q983" s="10">
        <v>0.39</v>
      </c>
      <c r="R983" s="10">
        <v>0.36</v>
      </c>
      <c r="S983" s="10">
        <v>0.41</v>
      </c>
      <c r="T983" s="10">
        <v>0.43</v>
      </c>
      <c r="U983" s="159">
        <v>0.4</v>
      </c>
      <c r="V983" s="10">
        <v>0.37</v>
      </c>
      <c r="W983" s="159" t="s">
        <v>108</v>
      </c>
      <c r="X983" s="159">
        <v>0.25</v>
      </c>
      <c r="Y983" s="10">
        <v>0.38900000000000001</v>
      </c>
      <c r="Z983" s="10">
        <v>0.37</v>
      </c>
      <c r="AA983" s="166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2">
        <v>87</v>
      </c>
    </row>
    <row r="984" spans="1:65">
      <c r="A984" s="35"/>
      <c r="B984" s="19">
        <v>1</v>
      </c>
      <c r="C984" s="8">
        <v>6</v>
      </c>
      <c r="D984" s="10">
        <v>0.42</v>
      </c>
      <c r="E984" s="10">
        <v>0.38</v>
      </c>
      <c r="F984" s="159">
        <v>0.4</v>
      </c>
      <c r="G984" s="10">
        <v>0.35</v>
      </c>
      <c r="H984" s="159" t="s">
        <v>342</v>
      </c>
      <c r="I984" s="10">
        <v>0.34</v>
      </c>
      <c r="J984" s="159">
        <v>0.4</v>
      </c>
      <c r="K984" s="10">
        <v>0.31599589997347288</v>
      </c>
      <c r="L984" s="10">
        <v>0.38288</v>
      </c>
      <c r="M984" s="10">
        <v>0.4</v>
      </c>
      <c r="N984" s="10">
        <v>0.34</v>
      </c>
      <c r="O984" s="10">
        <v>0.35</v>
      </c>
      <c r="P984" s="10">
        <v>0.34</v>
      </c>
      <c r="Q984" s="10">
        <v>0.4</v>
      </c>
      <c r="R984" s="10">
        <v>0.38</v>
      </c>
      <c r="S984" s="10">
        <v>0.41</v>
      </c>
      <c r="T984" s="10">
        <v>0.44</v>
      </c>
      <c r="U984" s="159">
        <v>0.4</v>
      </c>
      <c r="V984" s="10">
        <v>0.35</v>
      </c>
      <c r="W984" s="159" t="s">
        <v>108</v>
      </c>
      <c r="X984" s="159">
        <v>0.24</v>
      </c>
      <c r="Y984" s="10">
        <v>0.39</v>
      </c>
      <c r="Z984" s="10">
        <v>0.37</v>
      </c>
      <c r="AA984" s="166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62"/>
    </row>
    <row r="985" spans="1:65">
      <c r="A985" s="35"/>
      <c r="B985" s="20" t="s">
        <v>285</v>
      </c>
      <c r="C985" s="12"/>
      <c r="D985" s="26">
        <v>0.41499999999999998</v>
      </c>
      <c r="E985" s="26">
        <v>0.3816666666666666</v>
      </c>
      <c r="F985" s="26">
        <v>0.3833333333333333</v>
      </c>
      <c r="G985" s="26">
        <v>0.35000000000000003</v>
      </c>
      <c r="H985" s="26" t="s">
        <v>699</v>
      </c>
      <c r="I985" s="26">
        <v>0.375</v>
      </c>
      <c r="J985" s="26">
        <v>0.39999999999999997</v>
      </c>
      <c r="K985" s="26">
        <v>0.33664525952916868</v>
      </c>
      <c r="L985" s="26">
        <v>0.38093500000000002</v>
      </c>
      <c r="M985" s="26">
        <v>0.39833333333333337</v>
      </c>
      <c r="N985" s="26">
        <v>0.35333333333333328</v>
      </c>
      <c r="O985" s="26">
        <v>0.35166666666666674</v>
      </c>
      <c r="P985" s="26">
        <v>0.35499999999999998</v>
      </c>
      <c r="Q985" s="26">
        <v>0.38500000000000001</v>
      </c>
      <c r="R985" s="26">
        <v>0.37666666666666665</v>
      </c>
      <c r="S985" s="26">
        <v>0.42</v>
      </c>
      <c r="T985" s="26">
        <v>0.42666666666666669</v>
      </c>
      <c r="U985" s="26">
        <v>0.39999999999999997</v>
      </c>
      <c r="V985" s="26">
        <v>0.37166666666666665</v>
      </c>
      <c r="W985" s="26" t="s">
        <v>699</v>
      </c>
      <c r="X985" s="26">
        <v>0.23833333333333331</v>
      </c>
      <c r="Y985" s="26">
        <v>0.37600000000000006</v>
      </c>
      <c r="Z985" s="26">
        <v>0.37166666666666676</v>
      </c>
      <c r="AA985" s="166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62"/>
    </row>
    <row r="986" spans="1:65">
      <c r="A986" s="35"/>
      <c r="B986" s="3" t="s">
        <v>286</v>
      </c>
      <c r="C986" s="33"/>
      <c r="D986" s="11">
        <v>0.41499999999999998</v>
      </c>
      <c r="E986" s="11">
        <v>0.38</v>
      </c>
      <c r="F986" s="11">
        <v>0.4</v>
      </c>
      <c r="G986" s="11">
        <v>0.35</v>
      </c>
      <c r="H986" s="11" t="s">
        <v>699</v>
      </c>
      <c r="I986" s="11">
        <v>0.38500000000000001</v>
      </c>
      <c r="J986" s="11">
        <v>0.4</v>
      </c>
      <c r="K986" s="11">
        <v>0.33838850241317264</v>
      </c>
      <c r="L986" s="11">
        <v>0.38178499999999999</v>
      </c>
      <c r="M986" s="11">
        <v>0.4</v>
      </c>
      <c r="N986" s="11">
        <v>0.35</v>
      </c>
      <c r="O986" s="11">
        <v>0.35</v>
      </c>
      <c r="P986" s="11">
        <v>0.35499999999999998</v>
      </c>
      <c r="Q986" s="11">
        <v>0.38500000000000001</v>
      </c>
      <c r="R986" s="11">
        <v>0.38</v>
      </c>
      <c r="S986" s="11">
        <v>0.42</v>
      </c>
      <c r="T986" s="11">
        <v>0.42499999999999999</v>
      </c>
      <c r="U986" s="11">
        <v>0.4</v>
      </c>
      <c r="V986" s="11">
        <v>0.36</v>
      </c>
      <c r="W986" s="11" t="s">
        <v>699</v>
      </c>
      <c r="X986" s="11">
        <v>0.24</v>
      </c>
      <c r="Y986" s="11">
        <v>0.40149999999999997</v>
      </c>
      <c r="Z986" s="11">
        <v>0.37</v>
      </c>
      <c r="AA986" s="166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62"/>
    </row>
    <row r="987" spans="1:65">
      <c r="A987" s="35"/>
      <c r="B987" s="3" t="s">
        <v>287</v>
      </c>
      <c r="C987" s="33"/>
      <c r="D987" s="27">
        <v>5.4772255750516656E-3</v>
      </c>
      <c r="E987" s="27">
        <v>2.0412414523193152E-2</v>
      </c>
      <c r="F987" s="27">
        <v>4.0824829046386311E-2</v>
      </c>
      <c r="G987" s="27">
        <v>3.1622776601683798E-2</v>
      </c>
      <c r="H987" s="27" t="s">
        <v>699</v>
      </c>
      <c r="I987" s="27">
        <v>2.4289915602982243E-2</v>
      </c>
      <c r="J987" s="27">
        <v>6.0809419444881171E-17</v>
      </c>
      <c r="K987" s="27">
        <v>1.4503678248073491E-2</v>
      </c>
      <c r="L987" s="27">
        <v>5.8252098674640082E-3</v>
      </c>
      <c r="M987" s="27">
        <v>2.1369760566432805E-2</v>
      </c>
      <c r="N987" s="27">
        <v>1.6329931618554509E-2</v>
      </c>
      <c r="O987" s="27">
        <v>2.0412414523193145E-2</v>
      </c>
      <c r="P987" s="27">
        <v>1.8708286933869701E-2</v>
      </c>
      <c r="Q987" s="27">
        <v>1.0488088481701525E-2</v>
      </c>
      <c r="R987" s="27">
        <v>1.0327955589886455E-2</v>
      </c>
      <c r="S987" s="27">
        <v>8.9442719099991665E-3</v>
      </c>
      <c r="T987" s="27">
        <v>1.2110601416389978E-2</v>
      </c>
      <c r="U987" s="27">
        <v>6.0809419444881171E-17</v>
      </c>
      <c r="V987" s="27">
        <v>3.4302575219167832E-2</v>
      </c>
      <c r="W987" s="27" t="s">
        <v>699</v>
      </c>
      <c r="X987" s="27">
        <v>7.5277265270908044E-3</v>
      </c>
      <c r="Y987" s="27">
        <v>7.9140381601303766E-2</v>
      </c>
      <c r="Z987" s="27">
        <v>7.5277265270908156E-3</v>
      </c>
      <c r="AA987" s="233"/>
      <c r="AB987" s="234"/>
      <c r="AC987" s="234"/>
      <c r="AD987" s="234"/>
      <c r="AE987" s="234"/>
      <c r="AF987" s="234"/>
      <c r="AG987" s="234"/>
      <c r="AH987" s="234"/>
      <c r="AI987" s="234"/>
      <c r="AJ987" s="234"/>
      <c r="AK987" s="234"/>
      <c r="AL987" s="234"/>
      <c r="AM987" s="234"/>
      <c r="AN987" s="234"/>
      <c r="AO987" s="234"/>
      <c r="AP987" s="234"/>
      <c r="AQ987" s="234"/>
      <c r="AR987" s="234"/>
      <c r="AS987" s="234"/>
      <c r="AT987" s="234"/>
      <c r="AU987" s="234"/>
      <c r="AV987" s="234"/>
      <c r="AW987" s="234"/>
      <c r="AX987" s="234"/>
      <c r="AY987" s="234"/>
      <c r="AZ987" s="234"/>
      <c r="BA987" s="234"/>
      <c r="BB987" s="234"/>
      <c r="BC987" s="234"/>
      <c r="BD987" s="234"/>
      <c r="BE987" s="234"/>
      <c r="BF987" s="234"/>
      <c r="BG987" s="234"/>
      <c r="BH987" s="234"/>
      <c r="BI987" s="234"/>
      <c r="BJ987" s="234"/>
      <c r="BK987" s="234"/>
      <c r="BL987" s="234"/>
      <c r="BM987" s="63"/>
    </row>
    <row r="988" spans="1:65">
      <c r="A988" s="35"/>
      <c r="B988" s="3" t="s">
        <v>86</v>
      </c>
      <c r="C988" s="33"/>
      <c r="D988" s="13">
        <v>1.3198133915787147E-2</v>
      </c>
      <c r="E988" s="13">
        <v>5.3482308794392551E-2</v>
      </c>
      <c r="F988" s="13">
        <v>0.10649955403405126</v>
      </c>
      <c r="G988" s="13">
        <v>9.0350790290525132E-2</v>
      </c>
      <c r="H988" s="13" t="s">
        <v>699</v>
      </c>
      <c r="I988" s="13">
        <v>6.4773108274619309E-2</v>
      </c>
      <c r="J988" s="13">
        <v>1.5202354861220294E-16</v>
      </c>
      <c r="K988" s="13">
        <v>4.3082971874780898E-2</v>
      </c>
      <c r="L988" s="13">
        <v>1.529187359382574E-2</v>
      </c>
      <c r="M988" s="13">
        <v>5.3647934476400344E-2</v>
      </c>
      <c r="N988" s="13">
        <v>4.6216787599682577E-2</v>
      </c>
      <c r="O988" s="13">
        <v>5.8044780634672437E-2</v>
      </c>
      <c r="P988" s="13">
        <v>5.2699399813717469E-2</v>
      </c>
      <c r="Q988" s="13">
        <v>2.7241788264159805E-2</v>
      </c>
      <c r="R988" s="13">
        <v>2.741935112359236E-2</v>
      </c>
      <c r="S988" s="13">
        <v>2.1295885499998016E-2</v>
      </c>
      <c r="T988" s="13">
        <v>2.8384222069664011E-2</v>
      </c>
      <c r="U988" s="13">
        <v>1.5202354861220294E-16</v>
      </c>
      <c r="V988" s="13">
        <v>9.229392435650538E-2</v>
      </c>
      <c r="W988" s="13" t="s">
        <v>699</v>
      </c>
      <c r="X988" s="13">
        <v>3.158486654723415E-2</v>
      </c>
      <c r="Y988" s="13">
        <v>0.21047973830133979</v>
      </c>
      <c r="Z988" s="13">
        <v>2.0253972718629991E-2</v>
      </c>
      <c r="AA988" s="166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62"/>
    </row>
    <row r="989" spans="1:65">
      <c r="A989" s="35"/>
      <c r="B989" s="3" t="s">
        <v>288</v>
      </c>
      <c r="C989" s="33"/>
      <c r="D989" s="13">
        <v>9.4956173167121571E-2</v>
      </c>
      <c r="E989" s="13">
        <v>7.0078861657461022E-3</v>
      </c>
      <c r="F989" s="13">
        <v>1.1405300515815009E-2</v>
      </c>
      <c r="G989" s="13">
        <v>-7.6542986485560127E-2</v>
      </c>
      <c r="H989" s="13" t="s">
        <v>699</v>
      </c>
      <c r="I989" s="13">
        <v>-1.0581771234528747E-2</v>
      </c>
      <c r="J989" s="13">
        <v>5.5379444016502521E-2</v>
      </c>
      <c r="K989" s="13">
        <v>-0.1117787829182868</v>
      </c>
      <c r="L989" s="13">
        <v>5.077421266066251E-3</v>
      </c>
      <c r="M989" s="13">
        <v>5.0982029666434059E-2</v>
      </c>
      <c r="N989" s="13">
        <v>-6.7748157785422758E-2</v>
      </c>
      <c r="O989" s="13">
        <v>-7.2145572135491221E-2</v>
      </c>
      <c r="P989" s="13">
        <v>-6.3350743435353962E-2</v>
      </c>
      <c r="Q989" s="13">
        <v>1.5802714865883916E-2</v>
      </c>
      <c r="R989" s="13">
        <v>-6.1843568844600627E-3</v>
      </c>
      <c r="S989" s="13">
        <v>0.10814841621732785</v>
      </c>
      <c r="T989" s="13">
        <v>0.12573807361760303</v>
      </c>
      <c r="U989" s="13">
        <v>5.5379444016502521E-2</v>
      </c>
      <c r="V989" s="13">
        <v>-1.9376599934666339E-2</v>
      </c>
      <c r="W989" s="13" t="s">
        <v>699</v>
      </c>
      <c r="X989" s="13">
        <v>-0.37116974794016722</v>
      </c>
      <c r="Y989" s="13">
        <v>-7.9433226244873811E-3</v>
      </c>
      <c r="Z989" s="13">
        <v>-1.9376599934666006E-2</v>
      </c>
      <c r="AA989" s="166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62"/>
    </row>
    <row r="990" spans="1:65">
      <c r="A990" s="35"/>
      <c r="B990" s="53" t="s">
        <v>289</v>
      </c>
      <c r="C990" s="54"/>
      <c r="D990" s="52">
        <v>1.18</v>
      </c>
      <c r="E990" s="52">
        <v>0.18</v>
      </c>
      <c r="F990" s="52" t="s">
        <v>290</v>
      </c>
      <c r="G990" s="52">
        <v>0.76</v>
      </c>
      <c r="H990" s="52">
        <v>3.76</v>
      </c>
      <c r="I990" s="52">
        <v>0.01</v>
      </c>
      <c r="J990" s="52" t="s">
        <v>290</v>
      </c>
      <c r="K990" s="52">
        <v>1.1599999999999999</v>
      </c>
      <c r="L990" s="52">
        <v>0.16</v>
      </c>
      <c r="M990" s="52">
        <v>0.68</v>
      </c>
      <c r="N990" s="52">
        <v>0.66</v>
      </c>
      <c r="O990" s="52">
        <v>0.71</v>
      </c>
      <c r="P990" s="52">
        <v>0.61</v>
      </c>
      <c r="Q990" s="52">
        <v>0.28000000000000003</v>
      </c>
      <c r="R990" s="52">
        <v>0.03</v>
      </c>
      <c r="S990" s="52">
        <v>1.33</v>
      </c>
      <c r="T990" s="52">
        <v>1.53</v>
      </c>
      <c r="U990" s="52" t="s">
        <v>290</v>
      </c>
      <c r="V990" s="52">
        <v>0.11</v>
      </c>
      <c r="W990" s="52">
        <v>63.67</v>
      </c>
      <c r="X990" s="52">
        <v>4.1100000000000003</v>
      </c>
      <c r="Y990" s="52">
        <v>0.01</v>
      </c>
      <c r="Z990" s="52">
        <v>0.11</v>
      </c>
      <c r="AA990" s="166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2"/>
    </row>
    <row r="991" spans="1:65">
      <c r="B991" s="36" t="s">
        <v>361</v>
      </c>
      <c r="C991" s="20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BM991" s="62"/>
    </row>
    <row r="992" spans="1:65">
      <c r="BM992" s="62"/>
    </row>
    <row r="993" spans="1:65" ht="15">
      <c r="B993" s="37" t="s">
        <v>691</v>
      </c>
      <c r="BM993" s="32" t="s">
        <v>66</v>
      </c>
    </row>
    <row r="994" spans="1:65" ht="15">
      <c r="A994" s="28" t="s">
        <v>64</v>
      </c>
      <c r="B994" s="18" t="s">
        <v>115</v>
      </c>
      <c r="C994" s="15" t="s">
        <v>116</v>
      </c>
      <c r="D994" s="16" t="s">
        <v>243</v>
      </c>
      <c r="E994" s="17" t="s">
        <v>243</v>
      </c>
      <c r="F994" s="17" t="s">
        <v>243</v>
      </c>
      <c r="G994" s="17" t="s">
        <v>243</v>
      </c>
      <c r="H994" s="17" t="s">
        <v>243</v>
      </c>
      <c r="I994" s="17" t="s">
        <v>243</v>
      </c>
      <c r="J994" s="17" t="s">
        <v>243</v>
      </c>
      <c r="K994" s="17" t="s">
        <v>243</v>
      </c>
      <c r="L994" s="17" t="s">
        <v>243</v>
      </c>
      <c r="M994" s="166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2">
        <v>1</v>
      </c>
    </row>
    <row r="995" spans="1:65">
      <c r="A995" s="35"/>
      <c r="B995" s="19" t="s">
        <v>244</v>
      </c>
      <c r="C995" s="8" t="s">
        <v>244</v>
      </c>
      <c r="D995" s="164" t="s">
        <v>246</v>
      </c>
      <c r="E995" s="165" t="s">
        <v>249</v>
      </c>
      <c r="F995" s="165" t="s">
        <v>250</v>
      </c>
      <c r="G995" s="165" t="s">
        <v>256</v>
      </c>
      <c r="H995" s="165" t="s">
        <v>260</v>
      </c>
      <c r="I995" s="165" t="s">
        <v>261</v>
      </c>
      <c r="J995" s="165" t="s">
        <v>268</v>
      </c>
      <c r="K995" s="165" t="s">
        <v>270</v>
      </c>
      <c r="L995" s="165" t="s">
        <v>271</v>
      </c>
      <c r="M995" s="166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2" t="s">
        <v>3</v>
      </c>
    </row>
    <row r="996" spans="1:65">
      <c r="A996" s="35"/>
      <c r="B996" s="19"/>
      <c r="C996" s="8"/>
      <c r="D996" s="9" t="s">
        <v>337</v>
      </c>
      <c r="E996" s="10" t="s">
        <v>337</v>
      </c>
      <c r="F996" s="10" t="s">
        <v>338</v>
      </c>
      <c r="G996" s="10" t="s">
        <v>337</v>
      </c>
      <c r="H996" s="10" t="s">
        <v>337</v>
      </c>
      <c r="I996" s="10" t="s">
        <v>337</v>
      </c>
      <c r="J996" s="10" t="s">
        <v>337</v>
      </c>
      <c r="K996" s="10" t="s">
        <v>338</v>
      </c>
      <c r="L996" s="10" t="s">
        <v>338</v>
      </c>
      <c r="M996" s="166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2">
        <v>2</v>
      </c>
    </row>
    <row r="997" spans="1:65">
      <c r="A997" s="35"/>
      <c r="B997" s="19"/>
      <c r="C997" s="8"/>
      <c r="D997" s="29"/>
      <c r="E997" s="29"/>
      <c r="F997" s="29"/>
      <c r="G997" s="29"/>
      <c r="H997" s="29"/>
      <c r="I997" s="29"/>
      <c r="J997" s="29"/>
      <c r="K997" s="29"/>
      <c r="L997" s="29"/>
      <c r="M997" s="166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2">
        <v>2</v>
      </c>
    </row>
    <row r="998" spans="1:65">
      <c r="A998" s="35"/>
      <c r="B998" s="18">
        <v>1</v>
      </c>
      <c r="C998" s="14">
        <v>1</v>
      </c>
      <c r="D998" s="22">
        <v>0.19</v>
      </c>
      <c r="E998" s="22">
        <v>0.18</v>
      </c>
      <c r="F998" s="167">
        <v>0.2</v>
      </c>
      <c r="G998" s="158">
        <v>0.1</v>
      </c>
      <c r="H998" s="23">
        <v>0.14000000000000001</v>
      </c>
      <c r="I998" s="158">
        <v>0.26368000000000003</v>
      </c>
      <c r="J998" s="23">
        <v>0.2</v>
      </c>
      <c r="K998" s="22">
        <v>0.2</v>
      </c>
      <c r="L998" s="22">
        <v>0.2</v>
      </c>
      <c r="M998" s="166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2">
        <v>1</v>
      </c>
    </row>
    <row r="999" spans="1:65">
      <c r="A999" s="35"/>
      <c r="B999" s="19">
        <v>1</v>
      </c>
      <c r="C999" s="8">
        <v>2</v>
      </c>
      <c r="D999" s="10">
        <v>0.19</v>
      </c>
      <c r="E999" s="10">
        <v>0.18</v>
      </c>
      <c r="F999" s="25">
        <v>0.15</v>
      </c>
      <c r="G999" s="159">
        <v>0.2</v>
      </c>
      <c r="H999" s="25">
        <v>0.14000000000000001</v>
      </c>
      <c r="I999" s="159">
        <v>0.27465000000000001</v>
      </c>
      <c r="J999" s="25">
        <v>0.2</v>
      </c>
      <c r="K999" s="10">
        <v>0.2</v>
      </c>
      <c r="L999" s="10">
        <v>0.2</v>
      </c>
      <c r="M999" s="166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2">
        <v>14</v>
      </c>
    </row>
    <row r="1000" spans="1:65">
      <c r="A1000" s="35"/>
      <c r="B1000" s="19">
        <v>1</v>
      </c>
      <c r="C1000" s="8">
        <v>3</v>
      </c>
      <c r="D1000" s="10">
        <v>0.18</v>
      </c>
      <c r="E1000" s="10">
        <v>0.2</v>
      </c>
      <c r="F1000" s="25">
        <v>0.15</v>
      </c>
      <c r="G1000" s="159">
        <v>0.1</v>
      </c>
      <c r="H1000" s="25">
        <v>0.14000000000000001</v>
      </c>
      <c r="I1000" s="159">
        <v>0.26118000000000002</v>
      </c>
      <c r="J1000" s="25">
        <v>0.2</v>
      </c>
      <c r="K1000" s="25">
        <v>0.2</v>
      </c>
      <c r="L1000" s="11">
        <v>0.2</v>
      </c>
      <c r="M1000" s="166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2">
        <v>16</v>
      </c>
    </row>
    <row r="1001" spans="1:65">
      <c r="A1001" s="35"/>
      <c r="B1001" s="19">
        <v>1</v>
      </c>
      <c r="C1001" s="8">
        <v>4</v>
      </c>
      <c r="D1001" s="10">
        <v>0.18</v>
      </c>
      <c r="E1001" s="10">
        <v>0.2</v>
      </c>
      <c r="F1001" s="25">
        <v>0.15</v>
      </c>
      <c r="G1001" s="159">
        <v>0.1</v>
      </c>
      <c r="H1001" s="25">
        <v>0.13</v>
      </c>
      <c r="I1001" s="160">
        <v>0.28920000000000001</v>
      </c>
      <c r="J1001" s="25">
        <v>0.2</v>
      </c>
      <c r="K1001" s="25">
        <v>0.2</v>
      </c>
      <c r="L1001" s="11">
        <v>0.2</v>
      </c>
      <c r="M1001" s="166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2">
        <v>0.17976190476190476</v>
      </c>
    </row>
    <row r="1002" spans="1:65">
      <c r="A1002" s="35"/>
      <c r="B1002" s="19">
        <v>1</v>
      </c>
      <c r="C1002" s="8">
        <v>5</v>
      </c>
      <c r="D1002" s="10">
        <v>0.18</v>
      </c>
      <c r="E1002" s="10">
        <v>0.18</v>
      </c>
      <c r="F1002" s="10">
        <v>0.15</v>
      </c>
      <c r="G1002" s="159">
        <v>0.1</v>
      </c>
      <c r="H1002" s="10">
        <v>0.15</v>
      </c>
      <c r="I1002" s="159">
        <v>0.26177</v>
      </c>
      <c r="J1002" s="10">
        <v>0.2</v>
      </c>
      <c r="K1002" s="10">
        <v>0.2</v>
      </c>
      <c r="L1002" s="10">
        <v>0.2</v>
      </c>
      <c r="M1002" s="166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2">
        <v>88</v>
      </c>
    </row>
    <row r="1003" spans="1:65">
      <c r="A1003" s="35"/>
      <c r="B1003" s="19">
        <v>1</v>
      </c>
      <c r="C1003" s="8">
        <v>6</v>
      </c>
      <c r="D1003" s="10">
        <v>0.18</v>
      </c>
      <c r="E1003" s="10">
        <v>0.18</v>
      </c>
      <c r="F1003" s="10">
        <v>0.15</v>
      </c>
      <c r="G1003" s="159">
        <v>0.1</v>
      </c>
      <c r="H1003" s="10">
        <v>0.14000000000000001</v>
      </c>
      <c r="I1003" s="159">
        <v>0.26729000000000003</v>
      </c>
      <c r="J1003" s="10">
        <v>0.19</v>
      </c>
      <c r="K1003" s="10">
        <v>0.2</v>
      </c>
      <c r="L1003" s="10">
        <v>0.2</v>
      </c>
      <c r="M1003" s="166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62"/>
    </row>
    <row r="1004" spans="1:65">
      <c r="A1004" s="35"/>
      <c r="B1004" s="20" t="s">
        <v>285</v>
      </c>
      <c r="C1004" s="12"/>
      <c r="D1004" s="26">
        <v>0.18333333333333332</v>
      </c>
      <c r="E1004" s="26">
        <v>0.18666666666666665</v>
      </c>
      <c r="F1004" s="26">
        <v>0.15833333333333335</v>
      </c>
      <c r="G1004" s="26">
        <v>0.11666666666666665</v>
      </c>
      <c r="H1004" s="26">
        <v>0.14000000000000001</v>
      </c>
      <c r="I1004" s="26">
        <v>0.2696283333333333</v>
      </c>
      <c r="J1004" s="26">
        <v>0.19833333333333333</v>
      </c>
      <c r="K1004" s="26">
        <v>0.19999999999999998</v>
      </c>
      <c r="L1004" s="26">
        <v>0.19999999999999998</v>
      </c>
      <c r="M1004" s="166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62"/>
    </row>
    <row r="1005" spans="1:65">
      <c r="A1005" s="35"/>
      <c r="B1005" s="3" t="s">
        <v>286</v>
      </c>
      <c r="C1005" s="33"/>
      <c r="D1005" s="11">
        <v>0.18</v>
      </c>
      <c r="E1005" s="11">
        <v>0.18</v>
      </c>
      <c r="F1005" s="11">
        <v>0.15</v>
      </c>
      <c r="G1005" s="11">
        <v>0.1</v>
      </c>
      <c r="H1005" s="11">
        <v>0.14000000000000001</v>
      </c>
      <c r="I1005" s="11">
        <v>0.26548500000000003</v>
      </c>
      <c r="J1005" s="11">
        <v>0.2</v>
      </c>
      <c r="K1005" s="11">
        <v>0.2</v>
      </c>
      <c r="L1005" s="11">
        <v>0.2</v>
      </c>
      <c r="M1005" s="166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62"/>
    </row>
    <row r="1006" spans="1:65">
      <c r="A1006" s="35"/>
      <c r="B1006" s="3" t="s">
        <v>287</v>
      </c>
      <c r="C1006" s="33"/>
      <c r="D1006" s="27">
        <v>5.1639777949432277E-3</v>
      </c>
      <c r="E1006" s="27">
        <v>1.0327955589886455E-2</v>
      </c>
      <c r="F1006" s="27">
        <v>2.0412414523192979E-2</v>
      </c>
      <c r="G1006" s="27">
        <v>4.0824829046386402E-2</v>
      </c>
      <c r="H1006" s="27">
        <v>6.3245553203367553E-3</v>
      </c>
      <c r="I1006" s="27">
        <v>1.079115826344265E-2</v>
      </c>
      <c r="J1006" s="27">
        <v>4.0824829046386332E-3</v>
      </c>
      <c r="K1006" s="27">
        <v>3.0404709722440586E-17</v>
      </c>
      <c r="L1006" s="27">
        <v>3.0404709722440586E-17</v>
      </c>
      <c r="M1006" s="166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62"/>
    </row>
    <row r="1007" spans="1:65">
      <c r="A1007" s="35"/>
      <c r="B1007" s="3" t="s">
        <v>86</v>
      </c>
      <c r="C1007" s="33"/>
      <c r="D1007" s="13">
        <v>2.8167151608781246E-2</v>
      </c>
      <c r="E1007" s="13">
        <v>5.5328333517248876E-2</v>
      </c>
      <c r="F1007" s="13">
        <v>0.12892051277806091</v>
      </c>
      <c r="G1007" s="13">
        <v>0.34992710611188349</v>
      </c>
      <c r="H1007" s="13">
        <v>4.5175395145262531E-2</v>
      </c>
      <c r="I1007" s="13">
        <v>4.0022345315252422E-2</v>
      </c>
      <c r="J1007" s="13">
        <v>2.0583947418346051E-2</v>
      </c>
      <c r="K1007" s="13">
        <v>1.5202354861220294E-16</v>
      </c>
      <c r="L1007" s="13">
        <v>1.5202354861220294E-16</v>
      </c>
      <c r="M1007" s="166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2"/>
    </row>
    <row r="1008" spans="1:65">
      <c r="A1008" s="35"/>
      <c r="B1008" s="3" t="s">
        <v>288</v>
      </c>
      <c r="C1008" s="33"/>
      <c r="D1008" s="13">
        <v>1.9867549668874052E-2</v>
      </c>
      <c r="E1008" s="13">
        <v>3.8410596026489996E-2</v>
      </c>
      <c r="F1008" s="13">
        <v>-0.11920529801324486</v>
      </c>
      <c r="G1008" s="13">
        <v>-0.35099337748344372</v>
      </c>
      <c r="H1008" s="13">
        <v>-0.22119205298013234</v>
      </c>
      <c r="I1008" s="13">
        <v>0.49991920529801304</v>
      </c>
      <c r="J1008" s="13">
        <v>0.10331125827814569</v>
      </c>
      <c r="K1008" s="13">
        <v>0.11258278145695355</v>
      </c>
      <c r="L1008" s="13">
        <v>0.11258278145695355</v>
      </c>
      <c r="M1008" s="166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62"/>
    </row>
    <row r="1009" spans="1:65">
      <c r="A1009" s="35"/>
      <c r="B1009" s="53" t="s">
        <v>289</v>
      </c>
      <c r="C1009" s="54"/>
      <c r="D1009" s="52">
        <v>0.17</v>
      </c>
      <c r="E1009" s="52">
        <v>0</v>
      </c>
      <c r="F1009" s="52">
        <v>1.43</v>
      </c>
      <c r="G1009" s="52">
        <v>3.54</v>
      </c>
      <c r="H1009" s="52">
        <v>2.36</v>
      </c>
      <c r="I1009" s="52">
        <v>4.2</v>
      </c>
      <c r="J1009" s="52">
        <v>0.59</v>
      </c>
      <c r="K1009" s="52">
        <v>0.67</v>
      </c>
      <c r="L1009" s="52">
        <v>0.67</v>
      </c>
      <c r="M1009" s="166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2"/>
    </row>
    <row r="1010" spans="1:65">
      <c r="B1010" s="36"/>
      <c r="C1010" s="20"/>
      <c r="D1010" s="31"/>
      <c r="E1010" s="31"/>
      <c r="F1010" s="31"/>
      <c r="G1010" s="31"/>
      <c r="H1010" s="31"/>
      <c r="I1010" s="31"/>
      <c r="J1010" s="31"/>
      <c r="K1010" s="31"/>
      <c r="L1010" s="31"/>
      <c r="BM1010" s="62"/>
    </row>
    <row r="1011" spans="1:65" ht="15">
      <c r="B1011" s="37" t="s">
        <v>692</v>
      </c>
      <c r="BM1011" s="32" t="s">
        <v>66</v>
      </c>
    </row>
    <row r="1012" spans="1:65" ht="15">
      <c r="A1012" s="28" t="s">
        <v>32</v>
      </c>
      <c r="B1012" s="18" t="s">
        <v>115</v>
      </c>
      <c r="C1012" s="15" t="s">
        <v>116</v>
      </c>
      <c r="D1012" s="16" t="s">
        <v>243</v>
      </c>
      <c r="E1012" s="17" t="s">
        <v>243</v>
      </c>
      <c r="F1012" s="17" t="s">
        <v>243</v>
      </c>
      <c r="G1012" s="17" t="s">
        <v>243</v>
      </c>
      <c r="H1012" s="17" t="s">
        <v>243</v>
      </c>
      <c r="I1012" s="17" t="s">
        <v>243</v>
      </c>
      <c r="J1012" s="17" t="s">
        <v>243</v>
      </c>
      <c r="K1012" s="17" t="s">
        <v>243</v>
      </c>
      <c r="L1012" s="17" t="s">
        <v>243</v>
      </c>
      <c r="M1012" s="17" t="s">
        <v>243</v>
      </c>
      <c r="N1012" s="17" t="s">
        <v>243</v>
      </c>
      <c r="O1012" s="17" t="s">
        <v>243</v>
      </c>
      <c r="P1012" s="17" t="s">
        <v>243</v>
      </c>
      <c r="Q1012" s="17" t="s">
        <v>243</v>
      </c>
      <c r="R1012" s="17" t="s">
        <v>243</v>
      </c>
      <c r="S1012" s="17" t="s">
        <v>243</v>
      </c>
      <c r="T1012" s="17" t="s">
        <v>243</v>
      </c>
      <c r="U1012" s="17" t="s">
        <v>243</v>
      </c>
      <c r="V1012" s="17" t="s">
        <v>243</v>
      </c>
      <c r="W1012" s="17" t="s">
        <v>243</v>
      </c>
      <c r="X1012" s="17" t="s">
        <v>243</v>
      </c>
      <c r="Y1012" s="17" t="s">
        <v>243</v>
      </c>
      <c r="Z1012" s="17" t="s">
        <v>243</v>
      </c>
      <c r="AA1012" s="17" t="s">
        <v>243</v>
      </c>
      <c r="AB1012" s="17" t="s">
        <v>243</v>
      </c>
      <c r="AC1012" s="166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2">
        <v>1</v>
      </c>
    </row>
    <row r="1013" spans="1:65">
      <c r="A1013" s="35"/>
      <c r="B1013" s="19" t="s">
        <v>244</v>
      </c>
      <c r="C1013" s="8" t="s">
        <v>244</v>
      </c>
      <c r="D1013" s="164" t="s">
        <v>246</v>
      </c>
      <c r="E1013" s="165" t="s">
        <v>248</v>
      </c>
      <c r="F1013" s="165" t="s">
        <v>249</v>
      </c>
      <c r="G1013" s="165" t="s">
        <v>250</v>
      </c>
      <c r="H1013" s="165" t="s">
        <v>254</v>
      </c>
      <c r="I1013" s="165" t="s">
        <v>256</v>
      </c>
      <c r="J1013" s="165" t="s">
        <v>258</v>
      </c>
      <c r="K1013" s="165" t="s">
        <v>259</v>
      </c>
      <c r="L1013" s="165" t="s">
        <v>260</v>
      </c>
      <c r="M1013" s="165" t="s">
        <v>307</v>
      </c>
      <c r="N1013" s="165" t="s">
        <v>261</v>
      </c>
      <c r="O1013" s="165" t="s">
        <v>263</v>
      </c>
      <c r="P1013" s="165" t="s">
        <v>265</v>
      </c>
      <c r="Q1013" s="165" t="s">
        <v>266</v>
      </c>
      <c r="R1013" s="165" t="s">
        <v>267</v>
      </c>
      <c r="S1013" s="165" t="s">
        <v>268</v>
      </c>
      <c r="T1013" s="165" t="s">
        <v>269</v>
      </c>
      <c r="U1013" s="165" t="s">
        <v>270</v>
      </c>
      <c r="V1013" s="165" t="s">
        <v>271</v>
      </c>
      <c r="W1013" s="165" t="s">
        <v>272</v>
      </c>
      <c r="X1013" s="165" t="s">
        <v>273</v>
      </c>
      <c r="Y1013" s="165" t="s">
        <v>274</v>
      </c>
      <c r="Z1013" s="165" t="s">
        <v>275</v>
      </c>
      <c r="AA1013" s="165" t="s">
        <v>276</v>
      </c>
      <c r="AB1013" s="165" t="s">
        <v>277</v>
      </c>
      <c r="AC1013" s="166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2" t="s">
        <v>3</v>
      </c>
    </row>
    <row r="1014" spans="1:65">
      <c r="A1014" s="35"/>
      <c r="B1014" s="19"/>
      <c r="C1014" s="8"/>
      <c r="D1014" s="9" t="s">
        <v>337</v>
      </c>
      <c r="E1014" s="10" t="s">
        <v>118</v>
      </c>
      <c r="F1014" s="10" t="s">
        <v>337</v>
      </c>
      <c r="G1014" s="10" t="s">
        <v>338</v>
      </c>
      <c r="H1014" s="10" t="s">
        <v>337</v>
      </c>
      <c r="I1014" s="10" t="s">
        <v>337</v>
      </c>
      <c r="J1014" s="10" t="s">
        <v>337</v>
      </c>
      <c r="K1014" s="10" t="s">
        <v>337</v>
      </c>
      <c r="L1014" s="10" t="s">
        <v>337</v>
      </c>
      <c r="M1014" s="10" t="s">
        <v>338</v>
      </c>
      <c r="N1014" s="10" t="s">
        <v>337</v>
      </c>
      <c r="O1014" s="10" t="s">
        <v>337</v>
      </c>
      <c r="P1014" s="10" t="s">
        <v>337</v>
      </c>
      <c r="Q1014" s="10" t="s">
        <v>337</v>
      </c>
      <c r="R1014" s="10" t="s">
        <v>337</v>
      </c>
      <c r="S1014" s="10" t="s">
        <v>337</v>
      </c>
      <c r="T1014" s="10" t="s">
        <v>337</v>
      </c>
      <c r="U1014" s="10" t="s">
        <v>338</v>
      </c>
      <c r="V1014" s="10" t="s">
        <v>338</v>
      </c>
      <c r="W1014" s="10" t="s">
        <v>338</v>
      </c>
      <c r="X1014" s="10" t="s">
        <v>337</v>
      </c>
      <c r="Y1014" s="10" t="s">
        <v>338</v>
      </c>
      <c r="Z1014" s="10" t="s">
        <v>337</v>
      </c>
      <c r="AA1014" s="10" t="s">
        <v>338</v>
      </c>
      <c r="AB1014" s="10" t="s">
        <v>338</v>
      </c>
      <c r="AC1014" s="166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2">
        <v>0</v>
      </c>
    </row>
    <row r="1015" spans="1:65">
      <c r="A1015" s="35"/>
      <c r="B1015" s="19"/>
      <c r="C1015" s="8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166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2">
        <v>1</v>
      </c>
    </row>
    <row r="1016" spans="1:65">
      <c r="A1016" s="35"/>
      <c r="B1016" s="18">
        <v>1</v>
      </c>
      <c r="C1016" s="14">
        <v>1</v>
      </c>
      <c r="D1016" s="243">
        <v>52.37</v>
      </c>
      <c r="E1016" s="243">
        <v>51.79</v>
      </c>
      <c r="F1016" s="251">
        <v>53.1</v>
      </c>
      <c r="G1016" s="265">
        <v>59</v>
      </c>
      <c r="H1016" s="251">
        <v>47.459400000000002</v>
      </c>
      <c r="I1016" s="279">
        <v>44.5</v>
      </c>
      <c r="J1016" s="251">
        <v>48.81</v>
      </c>
      <c r="K1016" s="279">
        <v>54.4</v>
      </c>
      <c r="L1016" s="243">
        <v>50.6</v>
      </c>
      <c r="M1016" s="243">
        <v>50.557395490486265</v>
      </c>
      <c r="N1016" s="243">
        <v>50.291150000000002</v>
      </c>
      <c r="O1016" s="243">
        <v>58.1</v>
      </c>
      <c r="P1016" s="243">
        <v>49.2</v>
      </c>
      <c r="Q1016" s="243">
        <v>47.3</v>
      </c>
      <c r="R1016" s="243">
        <v>49.3</v>
      </c>
      <c r="S1016" s="243">
        <v>50.01</v>
      </c>
      <c r="T1016" s="243">
        <v>50.17</v>
      </c>
      <c r="U1016" s="243">
        <v>53.4</v>
      </c>
      <c r="V1016" s="243">
        <v>47.7</v>
      </c>
      <c r="W1016" s="243">
        <v>53.9</v>
      </c>
      <c r="X1016" s="243">
        <v>49.4</v>
      </c>
      <c r="Y1016" s="243">
        <v>49</v>
      </c>
      <c r="Z1016" s="243">
        <v>47.9</v>
      </c>
      <c r="AA1016" s="279">
        <v>81.099999999999994</v>
      </c>
      <c r="AB1016" s="243">
        <v>49.5</v>
      </c>
      <c r="AC1016" s="244"/>
      <c r="AD1016" s="245"/>
      <c r="AE1016" s="245"/>
      <c r="AF1016" s="245"/>
      <c r="AG1016" s="245"/>
      <c r="AH1016" s="245"/>
      <c r="AI1016" s="245"/>
      <c r="AJ1016" s="245"/>
      <c r="AK1016" s="245"/>
      <c r="AL1016" s="245"/>
      <c r="AM1016" s="245"/>
      <c r="AN1016" s="245"/>
      <c r="AO1016" s="245"/>
      <c r="AP1016" s="245"/>
      <c r="AQ1016" s="245"/>
      <c r="AR1016" s="245"/>
      <c r="AS1016" s="245"/>
      <c r="AT1016" s="245"/>
      <c r="AU1016" s="245"/>
      <c r="AV1016" s="245"/>
      <c r="AW1016" s="245"/>
      <c r="AX1016" s="245"/>
      <c r="AY1016" s="245"/>
      <c r="AZ1016" s="245"/>
      <c r="BA1016" s="245"/>
      <c r="BB1016" s="245"/>
      <c r="BC1016" s="245"/>
      <c r="BD1016" s="245"/>
      <c r="BE1016" s="245"/>
      <c r="BF1016" s="245"/>
      <c r="BG1016" s="245"/>
      <c r="BH1016" s="245"/>
      <c r="BI1016" s="245"/>
      <c r="BJ1016" s="245"/>
      <c r="BK1016" s="245"/>
      <c r="BL1016" s="245"/>
      <c r="BM1016" s="246">
        <v>1</v>
      </c>
    </row>
    <row r="1017" spans="1:65">
      <c r="A1017" s="35"/>
      <c r="B1017" s="19">
        <v>1</v>
      </c>
      <c r="C1017" s="8">
        <v>2</v>
      </c>
      <c r="D1017" s="247">
        <v>51.67</v>
      </c>
      <c r="E1017" s="247">
        <v>52.37</v>
      </c>
      <c r="F1017" s="252">
        <v>52</v>
      </c>
      <c r="G1017" s="266">
        <v>59.2</v>
      </c>
      <c r="H1017" s="252">
        <v>48.250999999999998</v>
      </c>
      <c r="I1017" s="247">
        <v>47.6</v>
      </c>
      <c r="J1017" s="252">
        <v>47.06</v>
      </c>
      <c r="K1017" s="247">
        <v>52.7</v>
      </c>
      <c r="L1017" s="247">
        <v>53.7</v>
      </c>
      <c r="M1017" s="247">
        <v>48.948256829558034</v>
      </c>
      <c r="N1017" s="247">
        <v>49.647669999999998</v>
      </c>
      <c r="O1017" s="247">
        <v>53.7</v>
      </c>
      <c r="P1017" s="247">
        <v>49.8</v>
      </c>
      <c r="Q1017" s="247">
        <v>51.6</v>
      </c>
      <c r="R1017" s="247">
        <v>48.8</v>
      </c>
      <c r="S1017" s="247">
        <v>49.18</v>
      </c>
      <c r="T1017" s="247">
        <v>51.63</v>
      </c>
      <c r="U1017" s="247">
        <v>52.7</v>
      </c>
      <c r="V1017" s="247">
        <v>49.7</v>
      </c>
      <c r="W1017" s="247">
        <v>54.1</v>
      </c>
      <c r="X1017" s="247">
        <v>53.9</v>
      </c>
      <c r="Y1017" s="247">
        <v>46</v>
      </c>
      <c r="Z1017" s="247">
        <v>49</v>
      </c>
      <c r="AA1017" s="247">
        <v>57.4</v>
      </c>
      <c r="AB1017" s="247">
        <v>48.8</v>
      </c>
      <c r="AC1017" s="244"/>
      <c r="AD1017" s="245"/>
      <c r="AE1017" s="245"/>
      <c r="AF1017" s="245"/>
      <c r="AG1017" s="245"/>
      <c r="AH1017" s="245"/>
      <c r="AI1017" s="245"/>
      <c r="AJ1017" s="245"/>
      <c r="AK1017" s="245"/>
      <c r="AL1017" s="245"/>
      <c r="AM1017" s="245"/>
      <c r="AN1017" s="245"/>
      <c r="AO1017" s="245"/>
      <c r="AP1017" s="245"/>
      <c r="AQ1017" s="245"/>
      <c r="AR1017" s="245"/>
      <c r="AS1017" s="245"/>
      <c r="AT1017" s="245"/>
      <c r="AU1017" s="245"/>
      <c r="AV1017" s="245"/>
      <c r="AW1017" s="245"/>
      <c r="AX1017" s="245"/>
      <c r="AY1017" s="245"/>
      <c r="AZ1017" s="245"/>
      <c r="BA1017" s="245"/>
      <c r="BB1017" s="245"/>
      <c r="BC1017" s="245"/>
      <c r="BD1017" s="245"/>
      <c r="BE1017" s="245"/>
      <c r="BF1017" s="245"/>
      <c r="BG1017" s="245"/>
      <c r="BH1017" s="245"/>
      <c r="BI1017" s="245"/>
      <c r="BJ1017" s="245"/>
      <c r="BK1017" s="245"/>
      <c r="BL1017" s="245"/>
      <c r="BM1017" s="246" t="e">
        <v>#N/A</v>
      </c>
    </row>
    <row r="1018" spans="1:65">
      <c r="A1018" s="35"/>
      <c r="B1018" s="19">
        <v>1</v>
      </c>
      <c r="C1018" s="8">
        <v>3</v>
      </c>
      <c r="D1018" s="247">
        <v>51.2</v>
      </c>
      <c r="E1018" s="247">
        <v>51.6</v>
      </c>
      <c r="F1018" s="252">
        <v>51.6</v>
      </c>
      <c r="G1018" s="266">
        <v>57.9</v>
      </c>
      <c r="H1018" s="252">
        <v>48.367699999999999</v>
      </c>
      <c r="I1018" s="247">
        <v>45.6</v>
      </c>
      <c r="J1018" s="252">
        <v>51.67</v>
      </c>
      <c r="K1018" s="252">
        <v>52.7</v>
      </c>
      <c r="L1018" s="250">
        <v>50.3</v>
      </c>
      <c r="M1018" s="250">
        <v>48.826017853155747</v>
      </c>
      <c r="N1018" s="250">
        <v>48.583129999999997</v>
      </c>
      <c r="O1018" s="250">
        <v>55.6</v>
      </c>
      <c r="P1018" s="250">
        <v>50.8</v>
      </c>
      <c r="Q1018" s="250">
        <v>47.8</v>
      </c>
      <c r="R1018" s="250">
        <v>48.2</v>
      </c>
      <c r="S1018" s="250">
        <v>49.86</v>
      </c>
      <c r="T1018" s="250">
        <v>51.69</v>
      </c>
      <c r="U1018" s="250">
        <v>53.4</v>
      </c>
      <c r="V1018" s="250">
        <v>49.5</v>
      </c>
      <c r="W1018" s="250">
        <v>55.2</v>
      </c>
      <c r="X1018" s="250">
        <v>53.8</v>
      </c>
      <c r="Y1018" s="250">
        <v>50</v>
      </c>
      <c r="Z1018" s="250">
        <v>48.1</v>
      </c>
      <c r="AA1018" s="250">
        <v>56.4</v>
      </c>
      <c r="AB1018" s="250">
        <v>50.6</v>
      </c>
      <c r="AC1018" s="244"/>
      <c r="AD1018" s="245"/>
      <c r="AE1018" s="245"/>
      <c r="AF1018" s="245"/>
      <c r="AG1018" s="245"/>
      <c r="AH1018" s="245"/>
      <c r="AI1018" s="245"/>
      <c r="AJ1018" s="245"/>
      <c r="AK1018" s="245"/>
      <c r="AL1018" s="245"/>
      <c r="AM1018" s="245"/>
      <c r="AN1018" s="245"/>
      <c r="AO1018" s="245"/>
      <c r="AP1018" s="245"/>
      <c r="AQ1018" s="245"/>
      <c r="AR1018" s="245"/>
      <c r="AS1018" s="245"/>
      <c r="AT1018" s="245"/>
      <c r="AU1018" s="245"/>
      <c r="AV1018" s="245"/>
      <c r="AW1018" s="245"/>
      <c r="AX1018" s="245"/>
      <c r="AY1018" s="245"/>
      <c r="AZ1018" s="245"/>
      <c r="BA1018" s="245"/>
      <c r="BB1018" s="245"/>
      <c r="BC1018" s="245"/>
      <c r="BD1018" s="245"/>
      <c r="BE1018" s="245"/>
      <c r="BF1018" s="245"/>
      <c r="BG1018" s="245"/>
      <c r="BH1018" s="245"/>
      <c r="BI1018" s="245"/>
      <c r="BJ1018" s="245"/>
      <c r="BK1018" s="245"/>
      <c r="BL1018" s="245"/>
      <c r="BM1018" s="246">
        <v>16</v>
      </c>
    </row>
    <row r="1019" spans="1:65">
      <c r="A1019" s="35"/>
      <c r="B1019" s="19">
        <v>1</v>
      </c>
      <c r="C1019" s="8">
        <v>4</v>
      </c>
      <c r="D1019" s="269">
        <v>50.15</v>
      </c>
      <c r="E1019" s="247">
        <v>51.5</v>
      </c>
      <c r="F1019" s="252">
        <v>52.4</v>
      </c>
      <c r="G1019" s="266">
        <v>57.9</v>
      </c>
      <c r="H1019" s="252">
        <v>47.875300000000003</v>
      </c>
      <c r="I1019" s="247">
        <v>47.5</v>
      </c>
      <c r="J1019" s="252">
        <v>48.05</v>
      </c>
      <c r="K1019" s="252">
        <v>52.5</v>
      </c>
      <c r="L1019" s="250">
        <v>49.1</v>
      </c>
      <c r="M1019" s="250">
        <v>47.255624069064893</v>
      </c>
      <c r="N1019" s="250">
        <v>52.241199999999999</v>
      </c>
      <c r="O1019" s="250">
        <v>57.3</v>
      </c>
      <c r="P1019" s="250">
        <v>50.1</v>
      </c>
      <c r="Q1019" s="250">
        <v>46.2</v>
      </c>
      <c r="R1019" s="250">
        <v>48.1</v>
      </c>
      <c r="S1019" s="250">
        <v>49.31</v>
      </c>
      <c r="T1019" s="250">
        <v>48.93</v>
      </c>
      <c r="U1019" s="250">
        <v>53.8</v>
      </c>
      <c r="V1019" s="250">
        <v>48.8</v>
      </c>
      <c r="W1019" s="250">
        <v>54.5</v>
      </c>
      <c r="X1019" s="250">
        <v>58.5</v>
      </c>
      <c r="Y1019" s="250">
        <v>43</v>
      </c>
      <c r="Z1019" s="250">
        <v>48.4</v>
      </c>
      <c r="AA1019" s="250">
        <v>57.2</v>
      </c>
      <c r="AB1019" s="250">
        <v>49.3</v>
      </c>
      <c r="AC1019" s="244"/>
      <c r="AD1019" s="245"/>
      <c r="AE1019" s="245"/>
      <c r="AF1019" s="245"/>
      <c r="AG1019" s="245"/>
      <c r="AH1019" s="245"/>
      <c r="AI1019" s="245"/>
      <c r="AJ1019" s="245"/>
      <c r="AK1019" s="245"/>
      <c r="AL1019" s="245"/>
      <c r="AM1019" s="245"/>
      <c r="AN1019" s="245"/>
      <c r="AO1019" s="245"/>
      <c r="AP1019" s="245"/>
      <c r="AQ1019" s="245"/>
      <c r="AR1019" s="245"/>
      <c r="AS1019" s="245"/>
      <c r="AT1019" s="245"/>
      <c r="AU1019" s="245"/>
      <c r="AV1019" s="245"/>
      <c r="AW1019" s="245"/>
      <c r="AX1019" s="245"/>
      <c r="AY1019" s="245"/>
      <c r="AZ1019" s="245"/>
      <c r="BA1019" s="245"/>
      <c r="BB1019" s="245"/>
      <c r="BC1019" s="245"/>
      <c r="BD1019" s="245"/>
      <c r="BE1019" s="245"/>
      <c r="BF1019" s="245"/>
      <c r="BG1019" s="245"/>
      <c r="BH1019" s="245"/>
      <c r="BI1019" s="245"/>
      <c r="BJ1019" s="245"/>
      <c r="BK1019" s="245"/>
      <c r="BL1019" s="245"/>
      <c r="BM1019" s="246">
        <v>50.753249519810659</v>
      </c>
    </row>
    <row r="1020" spans="1:65">
      <c r="A1020" s="35"/>
      <c r="B1020" s="19">
        <v>1</v>
      </c>
      <c r="C1020" s="8">
        <v>5</v>
      </c>
      <c r="D1020" s="247">
        <v>51.95</v>
      </c>
      <c r="E1020" s="247">
        <v>51.79</v>
      </c>
      <c r="F1020" s="247">
        <v>52.3</v>
      </c>
      <c r="G1020" s="266">
        <v>58.9</v>
      </c>
      <c r="H1020" s="247">
        <v>47.864899999999999</v>
      </c>
      <c r="I1020" s="247">
        <v>47.4</v>
      </c>
      <c r="J1020" s="247">
        <v>51.03</v>
      </c>
      <c r="K1020" s="247">
        <v>52.9</v>
      </c>
      <c r="L1020" s="247">
        <v>52.1</v>
      </c>
      <c r="M1020" s="247">
        <v>47.80756326069438</v>
      </c>
      <c r="N1020" s="247">
        <v>51.044980000000002</v>
      </c>
      <c r="O1020" s="247">
        <v>54.5</v>
      </c>
      <c r="P1020" s="247">
        <v>51.4</v>
      </c>
      <c r="Q1020" s="247">
        <v>49.4</v>
      </c>
      <c r="R1020" s="247">
        <v>49.2</v>
      </c>
      <c r="S1020" s="247">
        <v>50.14</v>
      </c>
      <c r="T1020" s="247">
        <v>49.53</v>
      </c>
      <c r="U1020" s="247">
        <v>52.5</v>
      </c>
      <c r="V1020" s="247">
        <v>50.6</v>
      </c>
      <c r="W1020" s="247">
        <v>55.1</v>
      </c>
      <c r="X1020" s="247">
        <v>58</v>
      </c>
      <c r="Y1020" s="247">
        <v>46</v>
      </c>
      <c r="Z1020" s="247">
        <v>47.5</v>
      </c>
      <c r="AA1020" s="247">
        <v>52.4</v>
      </c>
      <c r="AB1020" s="247">
        <v>49.8</v>
      </c>
      <c r="AC1020" s="244"/>
      <c r="AD1020" s="245"/>
      <c r="AE1020" s="245"/>
      <c r="AF1020" s="245"/>
      <c r="AG1020" s="245"/>
      <c r="AH1020" s="245"/>
      <c r="AI1020" s="245"/>
      <c r="AJ1020" s="245"/>
      <c r="AK1020" s="245"/>
      <c r="AL1020" s="245"/>
      <c r="AM1020" s="245"/>
      <c r="AN1020" s="245"/>
      <c r="AO1020" s="245"/>
      <c r="AP1020" s="245"/>
      <c r="AQ1020" s="245"/>
      <c r="AR1020" s="245"/>
      <c r="AS1020" s="245"/>
      <c r="AT1020" s="245"/>
      <c r="AU1020" s="245"/>
      <c r="AV1020" s="245"/>
      <c r="AW1020" s="245"/>
      <c r="AX1020" s="245"/>
      <c r="AY1020" s="245"/>
      <c r="AZ1020" s="245"/>
      <c r="BA1020" s="245"/>
      <c r="BB1020" s="245"/>
      <c r="BC1020" s="245"/>
      <c r="BD1020" s="245"/>
      <c r="BE1020" s="245"/>
      <c r="BF1020" s="245"/>
      <c r="BG1020" s="245"/>
      <c r="BH1020" s="245"/>
      <c r="BI1020" s="245"/>
      <c r="BJ1020" s="245"/>
      <c r="BK1020" s="245"/>
      <c r="BL1020" s="245"/>
      <c r="BM1020" s="246">
        <v>89</v>
      </c>
    </row>
    <row r="1021" spans="1:65">
      <c r="A1021" s="35"/>
      <c r="B1021" s="19">
        <v>1</v>
      </c>
      <c r="C1021" s="8">
        <v>6</v>
      </c>
      <c r="D1021" s="247">
        <v>51.85</v>
      </c>
      <c r="E1021" s="247">
        <v>52.11</v>
      </c>
      <c r="F1021" s="247">
        <v>53.6</v>
      </c>
      <c r="G1021" s="266">
        <v>58.9</v>
      </c>
      <c r="H1021" s="247">
        <v>47.2624</v>
      </c>
      <c r="I1021" s="247">
        <v>47.6</v>
      </c>
      <c r="J1021" s="247">
        <v>48.32</v>
      </c>
      <c r="K1021" s="247">
        <v>52.4</v>
      </c>
      <c r="L1021" s="247">
        <v>48.9</v>
      </c>
      <c r="M1021" s="247">
        <v>49.589763349775602</v>
      </c>
      <c r="N1021" s="247">
        <v>49.776479999999999</v>
      </c>
      <c r="O1021" s="247">
        <v>54.9</v>
      </c>
      <c r="P1021" s="247">
        <v>49.1</v>
      </c>
      <c r="Q1021" s="247">
        <v>48.4</v>
      </c>
      <c r="R1021" s="247">
        <v>49.6</v>
      </c>
      <c r="S1021" s="247">
        <v>50.96</v>
      </c>
      <c r="T1021" s="247">
        <v>50.26</v>
      </c>
      <c r="U1021" s="247">
        <v>51</v>
      </c>
      <c r="V1021" s="269">
        <v>54.7</v>
      </c>
      <c r="W1021" s="247">
        <v>55.2</v>
      </c>
      <c r="X1021" s="247">
        <v>56.8</v>
      </c>
      <c r="Y1021" s="247">
        <v>48</v>
      </c>
      <c r="Z1021" s="247">
        <v>48.2</v>
      </c>
      <c r="AA1021" s="247">
        <v>53.4</v>
      </c>
      <c r="AB1021" s="247">
        <v>49.4</v>
      </c>
      <c r="AC1021" s="244"/>
      <c r="AD1021" s="245"/>
      <c r="AE1021" s="245"/>
      <c r="AF1021" s="245"/>
      <c r="AG1021" s="245"/>
      <c r="AH1021" s="245"/>
      <c r="AI1021" s="245"/>
      <c r="AJ1021" s="245"/>
      <c r="AK1021" s="245"/>
      <c r="AL1021" s="245"/>
      <c r="AM1021" s="245"/>
      <c r="AN1021" s="245"/>
      <c r="AO1021" s="245"/>
      <c r="AP1021" s="245"/>
      <c r="AQ1021" s="245"/>
      <c r="AR1021" s="245"/>
      <c r="AS1021" s="245"/>
      <c r="AT1021" s="245"/>
      <c r="AU1021" s="245"/>
      <c r="AV1021" s="245"/>
      <c r="AW1021" s="245"/>
      <c r="AX1021" s="245"/>
      <c r="AY1021" s="245"/>
      <c r="AZ1021" s="245"/>
      <c r="BA1021" s="245"/>
      <c r="BB1021" s="245"/>
      <c r="BC1021" s="245"/>
      <c r="BD1021" s="245"/>
      <c r="BE1021" s="245"/>
      <c r="BF1021" s="245"/>
      <c r="BG1021" s="245"/>
      <c r="BH1021" s="245"/>
      <c r="BI1021" s="245"/>
      <c r="BJ1021" s="245"/>
      <c r="BK1021" s="245"/>
      <c r="BL1021" s="245"/>
      <c r="BM1021" s="248"/>
    </row>
    <row r="1022" spans="1:65">
      <c r="A1022" s="35"/>
      <c r="B1022" s="20" t="s">
        <v>285</v>
      </c>
      <c r="C1022" s="12"/>
      <c r="D1022" s="249">
        <v>51.531666666666673</v>
      </c>
      <c r="E1022" s="249">
        <v>51.860000000000007</v>
      </c>
      <c r="F1022" s="249">
        <v>52.5</v>
      </c>
      <c r="G1022" s="249">
        <v>58.633333333333326</v>
      </c>
      <c r="H1022" s="249">
        <v>47.846783333333342</v>
      </c>
      <c r="I1022" s="249">
        <v>46.699999999999996</v>
      </c>
      <c r="J1022" s="249">
        <v>49.156666666666673</v>
      </c>
      <c r="K1022" s="249">
        <v>52.93333333333333</v>
      </c>
      <c r="L1022" s="249">
        <v>50.783333333333331</v>
      </c>
      <c r="M1022" s="249">
        <v>48.830770142122482</v>
      </c>
      <c r="N1022" s="249">
        <v>50.264101666666669</v>
      </c>
      <c r="O1022" s="249">
        <v>55.68333333333333</v>
      </c>
      <c r="P1022" s="249">
        <v>50.06666666666667</v>
      </c>
      <c r="Q1022" s="249">
        <v>48.449999999999996</v>
      </c>
      <c r="R1022" s="249">
        <v>48.866666666666674</v>
      </c>
      <c r="S1022" s="249">
        <v>49.91</v>
      </c>
      <c r="T1022" s="249">
        <v>50.368333333333339</v>
      </c>
      <c r="U1022" s="249">
        <v>52.800000000000004</v>
      </c>
      <c r="V1022" s="249">
        <v>50.166666666666664</v>
      </c>
      <c r="W1022" s="249">
        <v>54.666666666666664</v>
      </c>
      <c r="X1022" s="249">
        <v>55.06666666666667</v>
      </c>
      <c r="Y1022" s="249">
        <v>47</v>
      </c>
      <c r="Z1022" s="249">
        <v>48.183333333333337</v>
      </c>
      <c r="AA1022" s="249">
        <v>59.65</v>
      </c>
      <c r="AB1022" s="249">
        <v>49.566666666666663</v>
      </c>
      <c r="AC1022" s="244"/>
      <c r="AD1022" s="245"/>
      <c r="AE1022" s="245"/>
      <c r="AF1022" s="245"/>
      <c r="AG1022" s="245"/>
      <c r="AH1022" s="245"/>
      <c r="AI1022" s="245"/>
      <c r="AJ1022" s="245"/>
      <c r="AK1022" s="245"/>
      <c r="AL1022" s="245"/>
      <c r="AM1022" s="245"/>
      <c r="AN1022" s="245"/>
      <c r="AO1022" s="245"/>
      <c r="AP1022" s="245"/>
      <c r="AQ1022" s="245"/>
      <c r="AR1022" s="245"/>
      <c r="AS1022" s="245"/>
      <c r="AT1022" s="245"/>
      <c r="AU1022" s="245"/>
      <c r="AV1022" s="245"/>
      <c r="AW1022" s="245"/>
      <c r="AX1022" s="245"/>
      <c r="AY1022" s="245"/>
      <c r="AZ1022" s="245"/>
      <c r="BA1022" s="245"/>
      <c r="BB1022" s="245"/>
      <c r="BC1022" s="245"/>
      <c r="BD1022" s="245"/>
      <c r="BE1022" s="245"/>
      <c r="BF1022" s="245"/>
      <c r="BG1022" s="245"/>
      <c r="BH1022" s="245"/>
      <c r="BI1022" s="245"/>
      <c r="BJ1022" s="245"/>
      <c r="BK1022" s="245"/>
      <c r="BL1022" s="245"/>
      <c r="BM1022" s="248"/>
    </row>
    <row r="1023" spans="1:65">
      <c r="A1023" s="35"/>
      <c r="B1023" s="3" t="s">
        <v>286</v>
      </c>
      <c r="C1023" s="33"/>
      <c r="D1023" s="250">
        <v>51.760000000000005</v>
      </c>
      <c r="E1023" s="250">
        <v>51.79</v>
      </c>
      <c r="F1023" s="250">
        <v>52.349999999999994</v>
      </c>
      <c r="G1023" s="250">
        <v>58.9</v>
      </c>
      <c r="H1023" s="250">
        <v>47.870100000000001</v>
      </c>
      <c r="I1023" s="250">
        <v>47.45</v>
      </c>
      <c r="J1023" s="250">
        <v>48.564999999999998</v>
      </c>
      <c r="K1023" s="250">
        <v>52.7</v>
      </c>
      <c r="L1023" s="250">
        <v>50.45</v>
      </c>
      <c r="M1023" s="250">
        <v>48.88713734135689</v>
      </c>
      <c r="N1023" s="250">
        <v>50.033815000000004</v>
      </c>
      <c r="O1023" s="250">
        <v>55.25</v>
      </c>
      <c r="P1023" s="250">
        <v>49.95</v>
      </c>
      <c r="Q1023" s="250">
        <v>48.099999999999994</v>
      </c>
      <c r="R1023" s="250">
        <v>49</v>
      </c>
      <c r="S1023" s="250">
        <v>49.935000000000002</v>
      </c>
      <c r="T1023" s="250">
        <v>50.215000000000003</v>
      </c>
      <c r="U1023" s="250">
        <v>53.05</v>
      </c>
      <c r="V1023" s="250">
        <v>49.6</v>
      </c>
      <c r="W1023" s="250">
        <v>54.8</v>
      </c>
      <c r="X1023" s="250">
        <v>55.349999999999994</v>
      </c>
      <c r="Y1023" s="250">
        <v>47</v>
      </c>
      <c r="Z1023" s="250">
        <v>48.150000000000006</v>
      </c>
      <c r="AA1023" s="250">
        <v>56.8</v>
      </c>
      <c r="AB1023" s="250">
        <v>49.45</v>
      </c>
      <c r="AC1023" s="244"/>
      <c r="AD1023" s="245"/>
      <c r="AE1023" s="245"/>
      <c r="AF1023" s="245"/>
      <c r="AG1023" s="245"/>
      <c r="AH1023" s="245"/>
      <c r="AI1023" s="245"/>
      <c r="AJ1023" s="245"/>
      <c r="AK1023" s="245"/>
      <c r="AL1023" s="245"/>
      <c r="AM1023" s="245"/>
      <c r="AN1023" s="245"/>
      <c r="AO1023" s="245"/>
      <c r="AP1023" s="245"/>
      <c r="AQ1023" s="245"/>
      <c r="AR1023" s="245"/>
      <c r="AS1023" s="245"/>
      <c r="AT1023" s="245"/>
      <c r="AU1023" s="245"/>
      <c r="AV1023" s="245"/>
      <c r="AW1023" s="245"/>
      <c r="AX1023" s="245"/>
      <c r="AY1023" s="245"/>
      <c r="AZ1023" s="245"/>
      <c r="BA1023" s="245"/>
      <c r="BB1023" s="245"/>
      <c r="BC1023" s="245"/>
      <c r="BD1023" s="245"/>
      <c r="BE1023" s="245"/>
      <c r="BF1023" s="245"/>
      <c r="BG1023" s="245"/>
      <c r="BH1023" s="245"/>
      <c r="BI1023" s="245"/>
      <c r="BJ1023" s="245"/>
      <c r="BK1023" s="245"/>
      <c r="BL1023" s="245"/>
      <c r="BM1023" s="248"/>
    </row>
    <row r="1024" spans="1:65">
      <c r="A1024" s="35"/>
      <c r="B1024" s="3" t="s">
        <v>287</v>
      </c>
      <c r="C1024" s="33"/>
      <c r="D1024" s="242">
        <v>0.77682473355749104</v>
      </c>
      <c r="E1024" s="242">
        <v>0.32545352970892683</v>
      </c>
      <c r="F1024" s="242">
        <v>0.73212020870892558</v>
      </c>
      <c r="G1024" s="242">
        <v>0.57850381733111134</v>
      </c>
      <c r="H1024" s="242">
        <v>0.430686992683394</v>
      </c>
      <c r="I1024" s="242">
        <v>1.3266499161421601</v>
      </c>
      <c r="J1024" s="242">
        <v>1.8037257736880814</v>
      </c>
      <c r="K1024" s="242">
        <v>0.73936910042729365</v>
      </c>
      <c r="L1024" s="242">
        <v>1.8378429385196851</v>
      </c>
      <c r="M1024" s="242">
        <v>1.1915677876244803</v>
      </c>
      <c r="N1024" s="242">
        <v>1.2619706048148147</v>
      </c>
      <c r="O1024" s="242">
        <v>1.697547250201497</v>
      </c>
      <c r="P1024" s="242">
        <v>0.90258886912406799</v>
      </c>
      <c r="Q1024" s="242">
        <v>1.8780308836651225</v>
      </c>
      <c r="R1024" s="242">
        <v>0.61210020966069423</v>
      </c>
      <c r="S1024" s="242">
        <v>0.64199688472764405</v>
      </c>
      <c r="T1024" s="242">
        <v>1.1100705683273775</v>
      </c>
      <c r="U1024" s="242">
        <v>1.0059821071967423</v>
      </c>
      <c r="V1024" s="242">
        <v>2.4229458654015921</v>
      </c>
      <c r="W1024" s="242">
        <v>0.58195074247453993</v>
      </c>
      <c r="X1024" s="242">
        <v>3.419746579304769</v>
      </c>
      <c r="Y1024" s="242">
        <v>2.5298221281347035</v>
      </c>
      <c r="Z1024" s="242">
        <v>0.50365331992022722</v>
      </c>
      <c r="AA1024" s="242">
        <v>10.708454603723203</v>
      </c>
      <c r="AB1024" s="242">
        <v>0.60221812216726611</v>
      </c>
      <c r="AC1024" s="236"/>
      <c r="AD1024" s="237"/>
      <c r="AE1024" s="237"/>
      <c r="AF1024" s="237"/>
      <c r="AG1024" s="237"/>
      <c r="AH1024" s="237"/>
      <c r="AI1024" s="237"/>
      <c r="AJ1024" s="237"/>
      <c r="AK1024" s="237"/>
      <c r="AL1024" s="237"/>
      <c r="AM1024" s="237"/>
      <c r="AN1024" s="237"/>
      <c r="AO1024" s="237"/>
      <c r="AP1024" s="237"/>
      <c r="AQ1024" s="237"/>
      <c r="AR1024" s="237"/>
      <c r="AS1024" s="237"/>
      <c r="AT1024" s="237"/>
      <c r="AU1024" s="237"/>
      <c r="AV1024" s="237"/>
      <c r="AW1024" s="237"/>
      <c r="AX1024" s="237"/>
      <c r="AY1024" s="237"/>
      <c r="AZ1024" s="237"/>
      <c r="BA1024" s="237"/>
      <c r="BB1024" s="237"/>
      <c r="BC1024" s="237"/>
      <c r="BD1024" s="237"/>
      <c r="BE1024" s="237"/>
      <c r="BF1024" s="237"/>
      <c r="BG1024" s="237"/>
      <c r="BH1024" s="237"/>
      <c r="BI1024" s="237"/>
      <c r="BJ1024" s="237"/>
      <c r="BK1024" s="237"/>
      <c r="BL1024" s="237"/>
      <c r="BM1024" s="240"/>
    </row>
    <row r="1025" spans="1:65">
      <c r="A1025" s="35"/>
      <c r="B1025" s="3" t="s">
        <v>86</v>
      </c>
      <c r="C1025" s="33"/>
      <c r="D1025" s="13">
        <v>1.5074706172078482E-2</v>
      </c>
      <c r="E1025" s="13">
        <v>6.2756176187606398E-3</v>
      </c>
      <c r="F1025" s="13">
        <v>1.3945146832550964E-2</v>
      </c>
      <c r="G1025" s="13">
        <v>9.8664664695470965E-3</v>
      </c>
      <c r="H1025" s="13">
        <v>9.0013782051540335E-3</v>
      </c>
      <c r="I1025" s="13">
        <v>2.8407921116534479E-2</v>
      </c>
      <c r="J1025" s="13">
        <v>3.6693411006063902E-2</v>
      </c>
      <c r="K1025" s="13">
        <v>1.3967930108827966E-2</v>
      </c>
      <c r="L1025" s="13">
        <v>3.6189883922278017E-2</v>
      </c>
      <c r="M1025" s="13">
        <v>2.4401986373682197E-2</v>
      </c>
      <c r="N1025" s="13">
        <v>2.5106797156820727E-2</v>
      </c>
      <c r="O1025" s="13">
        <v>3.0485733316997853E-2</v>
      </c>
      <c r="P1025" s="13">
        <v>1.8027740395287643E-2</v>
      </c>
      <c r="Q1025" s="13">
        <v>3.8762247340869402E-2</v>
      </c>
      <c r="R1025" s="13">
        <v>1.2525925163588556E-2</v>
      </c>
      <c r="S1025" s="13">
        <v>1.2863091258818755E-2</v>
      </c>
      <c r="T1025" s="13">
        <v>2.2039056980127276E-2</v>
      </c>
      <c r="U1025" s="13">
        <v>1.9052691424180725E-2</v>
      </c>
      <c r="V1025" s="13">
        <v>4.8297924227274261E-2</v>
      </c>
      <c r="W1025" s="13">
        <v>1.0645440411119634E-2</v>
      </c>
      <c r="X1025" s="13">
        <v>6.2101935459529703E-2</v>
      </c>
      <c r="Y1025" s="13">
        <v>5.3826002726270285E-2</v>
      </c>
      <c r="Z1025" s="13">
        <v>1.0452853405469953E-2</v>
      </c>
      <c r="AA1025" s="13">
        <v>0.17952145186459686</v>
      </c>
      <c r="AB1025" s="13">
        <v>1.2149659492278402E-2</v>
      </c>
      <c r="AC1025" s="166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2"/>
    </row>
    <row r="1026" spans="1:65">
      <c r="A1026" s="35"/>
      <c r="B1026" s="3" t="s">
        <v>288</v>
      </c>
      <c r="C1026" s="33"/>
      <c r="D1026" s="13">
        <v>1.5337286857902033E-2</v>
      </c>
      <c r="E1026" s="13">
        <v>2.1806494966540857E-2</v>
      </c>
      <c r="F1026" s="13">
        <v>3.4416524985410479E-2</v>
      </c>
      <c r="G1026" s="13">
        <v>0.15526264599957895</v>
      </c>
      <c r="H1026" s="13">
        <v>-5.7266602906732689E-2</v>
      </c>
      <c r="I1026" s="13">
        <v>-7.9861872060596806E-2</v>
      </c>
      <c r="J1026" s="13">
        <v>-3.1457746415247456E-2</v>
      </c>
      <c r="K1026" s="13">
        <v>4.2954566144020268E-2</v>
      </c>
      <c r="L1026" s="13">
        <v>5.9274654937957472E-4</v>
      </c>
      <c r="M1026" s="13">
        <v>-3.7878941661415588E-2</v>
      </c>
      <c r="N1026" s="13">
        <v>-9.6377642372053041E-3</v>
      </c>
      <c r="O1026" s="13">
        <v>9.7138288881351231E-2</v>
      </c>
      <c r="P1026" s="13">
        <v>-1.3527859982167101E-2</v>
      </c>
      <c r="Q1026" s="13">
        <v>-4.5381321227749738E-2</v>
      </c>
      <c r="R1026" s="13">
        <v>-3.7171666267547865E-2</v>
      </c>
      <c r="S1026" s="13">
        <v>-1.6614690247203079E-2</v>
      </c>
      <c r="T1026" s="13">
        <v>-7.5840697909810295E-3</v>
      </c>
      <c r="U1026" s="13">
        <v>4.0327476556755837E-2</v>
      </c>
      <c r="V1026" s="13">
        <v>-1.1557542791718833E-2</v>
      </c>
      <c r="W1026" s="13">
        <v>7.7106730778459198E-2</v>
      </c>
      <c r="X1026" s="13">
        <v>8.4987999540252934E-2</v>
      </c>
      <c r="Y1026" s="13">
        <v>-7.3950920489251448E-2</v>
      </c>
      <c r="Z1026" s="13">
        <v>-5.063550040227871E-2</v>
      </c>
      <c r="AA1026" s="13">
        <v>0.17529420410247121</v>
      </c>
      <c r="AB1026" s="13">
        <v>-2.3379445934409215E-2</v>
      </c>
      <c r="AC1026" s="166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2"/>
    </row>
    <row r="1027" spans="1:65">
      <c r="A1027" s="35"/>
      <c r="B1027" s="53" t="s">
        <v>289</v>
      </c>
      <c r="C1027" s="54"/>
      <c r="D1027" s="52">
        <v>0.47</v>
      </c>
      <c r="E1027" s="52">
        <v>0.59</v>
      </c>
      <c r="F1027" s="52">
        <v>0.83</v>
      </c>
      <c r="G1027" s="52">
        <v>3.11</v>
      </c>
      <c r="H1027" s="52">
        <v>0.9</v>
      </c>
      <c r="I1027" s="52">
        <v>1.32</v>
      </c>
      <c r="J1027" s="52">
        <v>0.41</v>
      </c>
      <c r="K1027" s="52">
        <v>0.99</v>
      </c>
      <c r="L1027" s="52">
        <v>0.19</v>
      </c>
      <c r="M1027" s="52">
        <v>0.53</v>
      </c>
      <c r="N1027" s="52">
        <v>0</v>
      </c>
      <c r="O1027" s="52">
        <v>2.0099999999999998</v>
      </c>
      <c r="P1027" s="52">
        <v>7.0000000000000007E-2</v>
      </c>
      <c r="Q1027" s="52">
        <v>0.67</v>
      </c>
      <c r="R1027" s="52">
        <v>0.52</v>
      </c>
      <c r="S1027" s="52">
        <v>0.13</v>
      </c>
      <c r="T1027" s="52">
        <v>0.04</v>
      </c>
      <c r="U1027" s="52">
        <v>0.94</v>
      </c>
      <c r="V1027" s="52">
        <v>0.04</v>
      </c>
      <c r="W1027" s="52">
        <v>1.64</v>
      </c>
      <c r="X1027" s="52">
        <v>1.79</v>
      </c>
      <c r="Y1027" s="52">
        <v>1.21</v>
      </c>
      <c r="Z1027" s="52">
        <v>0.77</v>
      </c>
      <c r="AA1027" s="52">
        <v>3.49</v>
      </c>
      <c r="AB1027" s="52">
        <v>0.26</v>
      </c>
      <c r="AC1027" s="166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2"/>
    </row>
    <row r="1028" spans="1:65">
      <c r="B1028" s="36"/>
      <c r="C1028" s="20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BM1028" s="62"/>
    </row>
    <row r="1029" spans="1:65" ht="15">
      <c r="B1029" s="37" t="s">
        <v>693</v>
      </c>
      <c r="BM1029" s="32" t="s">
        <v>66</v>
      </c>
    </row>
    <row r="1030" spans="1:65" ht="15">
      <c r="A1030" s="28" t="s">
        <v>65</v>
      </c>
      <c r="B1030" s="18" t="s">
        <v>115</v>
      </c>
      <c r="C1030" s="15" t="s">
        <v>116</v>
      </c>
      <c r="D1030" s="16" t="s">
        <v>243</v>
      </c>
      <c r="E1030" s="17" t="s">
        <v>243</v>
      </c>
      <c r="F1030" s="17" t="s">
        <v>243</v>
      </c>
      <c r="G1030" s="17" t="s">
        <v>243</v>
      </c>
      <c r="H1030" s="17" t="s">
        <v>243</v>
      </c>
      <c r="I1030" s="17" t="s">
        <v>243</v>
      </c>
      <c r="J1030" s="17" t="s">
        <v>243</v>
      </c>
      <c r="K1030" s="17" t="s">
        <v>243</v>
      </c>
      <c r="L1030" s="17" t="s">
        <v>243</v>
      </c>
      <c r="M1030" s="17" t="s">
        <v>243</v>
      </c>
      <c r="N1030" s="17" t="s">
        <v>243</v>
      </c>
      <c r="O1030" s="17" t="s">
        <v>243</v>
      </c>
      <c r="P1030" s="17" t="s">
        <v>243</v>
      </c>
      <c r="Q1030" s="17" t="s">
        <v>243</v>
      </c>
      <c r="R1030" s="17" t="s">
        <v>243</v>
      </c>
      <c r="S1030" s="17" t="s">
        <v>243</v>
      </c>
      <c r="T1030" s="17" t="s">
        <v>243</v>
      </c>
      <c r="U1030" s="17" t="s">
        <v>243</v>
      </c>
      <c r="V1030" s="17" t="s">
        <v>243</v>
      </c>
      <c r="W1030" s="17" t="s">
        <v>243</v>
      </c>
      <c r="X1030" s="17" t="s">
        <v>243</v>
      </c>
      <c r="Y1030" s="17" t="s">
        <v>243</v>
      </c>
      <c r="Z1030" s="17" t="s">
        <v>243</v>
      </c>
      <c r="AA1030" s="17" t="s">
        <v>243</v>
      </c>
      <c r="AB1030" s="17" t="s">
        <v>243</v>
      </c>
      <c r="AC1030" s="17" t="s">
        <v>243</v>
      </c>
      <c r="AD1030" s="166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2">
        <v>1</v>
      </c>
    </row>
    <row r="1031" spans="1:65">
      <c r="A1031" s="35"/>
      <c r="B1031" s="19" t="s">
        <v>244</v>
      </c>
      <c r="C1031" s="8" t="s">
        <v>244</v>
      </c>
      <c r="D1031" s="164" t="s">
        <v>246</v>
      </c>
      <c r="E1031" s="165" t="s">
        <v>248</v>
      </c>
      <c r="F1031" s="165" t="s">
        <v>249</v>
      </c>
      <c r="G1031" s="165" t="s">
        <v>250</v>
      </c>
      <c r="H1031" s="165" t="s">
        <v>251</v>
      </c>
      <c r="I1031" s="165" t="s">
        <v>254</v>
      </c>
      <c r="J1031" s="165" t="s">
        <v>257</v>
      </c>
      <c r="K1031" s="165" t="s">
        <v>258</v>
      </c>
      <c r="L1031" s="165" t="s">
        <v>259</v>
      </c>
      <c r="M1031" s="165" t="s">
        <v>260</v>
      </c>
      <c r="N1031" s="165" t="s">
        <v>307</v>
      </c>
      <c r="O1031" s="165" t="s">
        <v>261</v>
      </c>
      <c r="P1031" s="165" t="s">
        <v>263</v>
      </c>
      <c r="Q1031" s="165" t="s">
        <v>265</v>
      </c>
      <c r="R1031" s="165" t="s">
        <v>266</v>
      </c>
      <c r="S1031" s="165" t="s">
        <v>267</v>
      </c>
      <c r="T1031" s="165" t="s">
        <v>268</v>
      </c>
      <c r="U1031" s="165" t="s">
        <v>269</v>
      </c>
      <c r="V1031" s="165" t="s">
        <v>270</v>
      </c>
      <c r="W1031" s="165" t="s">
        <v>271</v>
      </c>
      <c r="X1031" s="165" t="s">
        <v>272</v>
      </c>
      <c r="Y1031" s="165" t="s">
        <v>273</v>
      </c>
      <c r="Z1031" s="165" t="s">
        <v>274</v>
      </c>
      <c r="AA1031" s="165" t="s">
        <v>275</v>
      </c>
      <c r="AB1031" s="165" t="s">
        <v>276</v>
      </c>
      <c r="AC1031" s="165" t="s">
        <v>277</v>
      </c>
      <c r="AD1031" s="166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2" t="s">
        <v>3</v>
      </c>
    </row>
    <row r="1032" spans="1:65">
      <c r="A1032" s="35"/>
      <c r="B1032" s="19"/>
      <c r="C1032" s="8"/>
      <c r="D1032" s="9" t="s">
        <v>118</v>
      </c>
      <c r="E1032" s="10" t="s">
        <v>118</v>
      </c>
      <c r="F1032" s="10" t="s">
        <v>118</v>
      </c>
      <c r="G1032" s="10" t="s">
        <v>338</v>
      </c>
      <c r="H1032" s="10" t="s">
        <v>118</v>
      </c>
      <c r="I1032" s="10" t="s">
        <v>118</v>
      </c>
      <c r="J1032" s="10" t="s">
        <v>337</v>
      </c>
      <c r="K1032" s="10" t="s">
        <v>338</v>
      </c>
      <c r="L1032" s="10" t="s">
        <v>337</v>
      </c>
      <c r="M1032" s="10" t="s">
        <v>118</v>
      </c>
      <c r="N1032" s="10" t="s">
        <v>338</v>
      </c>
      <c r="O1032" s="10" t="s">
        <v>337</v>
      </c>
      <c r="P1032" s="10" t="s">
        <v>337</v>
      </c>
      <c r="Q1032" s="10" t="s">
        <v>337</v>
      </c>
      <c r="R1032" s="10" t="s">
        <v>337</v>
      </c>
      <c r="S1032" s="10" t="s">
        <v>337</v>
      </c>
      <c r="T1032" s="10" t="s">
        <v>118</v>
      </c>
      <c r="U1032" s="10" t="s">
        <v>118</v>
      </c>
      <c r="V1032" s="10" t="s">
        <v>338</v>
      </c>
      <c r="W1032" s="10" t="s">
        <v>338</v>
      </c>
      <c r="X1032" s="10" t="s">
        <v>338</v>
      </c>
      <c r="Y1032" s="10" t="s">
        <v>337</v>
      </c>
      <c r="Z1032" s="10" t="s">
        <v>338</v>
      </c>
      <c r="AA1032" s="10" t="s">
        <v>118</v>
      </c>
      <c r="AB1032" s="10" t="s">
        <v>338</v>
      </c>
      <c r="AC1032" s="10" t="s">
        <v>338</v>
      </c>
      <c r="AD1032" s="166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2">
        <v>1</v>
      </c>
    </row>
    <row r="1033" spans="1:65">
      <c r="A1033" s="35"/>
      <c r="B1033" s="19"/>
      <c r="C1033" s="8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  <c r="AA1033" s="29"/>
      <c r="AB1033" s="29"/>
      <c r="AC1033" s="29"/>
      <c r="AD1033" s="166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2">
        <v>2</v>
      </c>
    </row>
    <row r="1034" spans="1:65">
      <c r="A1034" s="35"/>
      <c r="B1034" s="18">
        <v>1</v>
      </c>
      <c r="C1034" s="14">
        <v>1</v>
      </c>
      <c r="D1034" s="235">
        <v>44</v>
      </c>
      <c r="E1034" s="235">
        <v>43</v>
      </c>
      <c r="F1034" s="260">
        <v>40</v>
      </c>
      <c r="G1034" s="258">
        <v>40</v>
      </c>
      <c r="H1034" s="260">
        <v>44</v>
      </c>
      <c r="I1034" s="258">
        <v>36.32</v>
      </c>
      <c r="J1034" s="260">
        <v>45.1</v>
      </c>
      <c r="K1034" s="235">
        <v>41</v>
      </c>
      <c r="L1034" s="235">
        <v>42</v>
      </c>
      <c r="M1034" s="235">
        <v>45</v>
      </c>
      <c r="N1034" s="235">
        <v>41.483922288673128</v>
      </c>
      <c r="O1034" s="235">
        <v>44.573659999999997</v>
      </c>
      <c r="P1034" s="235">
        <v>43</v>
      </c>
      <c r="Q1034" s="235">
        <v>42</v>
      </c>
      <c r="R1034" s="235">
        <v>41</v>
      </c>
      <c r="S1034" s="235">
        <v>40</v>
      </c>
      <c r="T1034" s="235">
        <v>41</v>
      </c>
      <c r="U1034" s="235">
        <v>42</v>
      </c>
      <c r="V1034" s="235">
        <v>43</v>
      </c>
      <c r="W1034" s="235">
        <v>40</v>
      </c>
      <c r="X1034" s="235">
        <v>46</v>
      </c>
      <c r="Y1034" s="235">
        <v>43</v>
      </c>
      <c r="Z1034" s="235">
        <v>42</v>
      </c>
      <c r="AA1034" s="235">
        <v>40</v>
      </c>
      <c r="AB1034" s="280">
        <v>9</v>
      </c>
      <c r="AC1034" s="235">
        <v>44</v>
      </c>
      <c r="AD1034" s="236"/>
      <c r="AE1034" s="237"/>
      <c r="AF1034" s="237"/>
      <c r="AG1034" s="237"/>
      <c r="AH1034" s="237"/>
      <c r="AI1034" s="237"/>
      <c r="AJ1034" s="237"/>
      <c r="AK1034" s="237"/>
      <c r="AL1034" s="237"/>
      <c r="AM1034" s="237"/>
      <c r="AN1034" s="237"/>
      <c r="AO1034" s="237"/>
      <c r="AP1034" s="237"/>
      <c r="AQ1034" s="237"/>
      <c r="AR1034" s="237"/>
      <c r="AS1034" s="237"/>
      <c r="AT1034" s="237"/>
      <c r="AU1034" s="237"/>
      <c r="AV1034" s="237"/>
      <c r="AW1034" s="237"/>
      <c r="AX1034" s="237"/>
      <c r="AY1034" s="237"/>
      <c r="AZ1034" s="237"/>
      <c r="BA1034" s="237"/>
      <c r="BB1034" s="237"/>
      <c r="BC1034" s="237"/>
      <c r="BD1034" s="237"/>
      <c r="BE1034" s="237"/>
      <c r="BF1034" s="237"/>
      <c r="BG1034" s="237"/>
      <c r="BH1034" s="237"/>
      <c r="BI1034" s="237"/>
      <c r="BJ1034" s="237"/>
      <c r="BK1034" s="237"/>
      <c r="BL1034" s="237"/>
      <c r="BM1034" s="238">
        <v>1</v>
      </c>
    </row>
    <row r="1035" spans="1:65">
      <c r="A1035" s="35"/>
      <c r="B1035" s="19">
        <v>1</v>
      </c>
      <c r="C1035" s="8">
        <v>2</v>
      </c>
      <c r="D1035" s="239">
        <v>43</v>
      </c>
      <c r="E1035" s="239">
        <v>42</v>
      </c>
      <c r="F1035" s="261">
        <v>40</v>
      </c>
      <c r="G1035" s="259">
        <v>50</v>
      </c>
      <c r="H1035" s="261">
        <v>45</v>
      </c>
      <c r="I1035" s="259">
        <v>36.04</v>
      </c>
      <c r="J1035" s="261">
        <v>43.2</v>
      </c>
      <c r="K1035" s="239">
        <v>41</v>
      </c>
      <c r="L1035" s="239">
        <v>42.9</v>
      </c>
      <c r="M1035" s="239">
        <v>46</v>
      </c>
      <c r="N1035" s="239">
        <v>41.731328209695626</v>
      </c>
      <c r="O1035" s="239">
        <v>44.772590000000001</v>
      </c>
      <c r="P1035" s="239">
        <v>43</v>
      </c>
      <c r="Q1035" s="239">
        <v>42</v>
      </c>
      <c r="R1035" s="239">
        <v>44</v>
      </c>
      <c r="S1035" s="239">
        <v>40</v>
      </c>
      <c r="T1035" s="239">
        <v>40</v>
      </c>
      <c r="U1035" s="239">
        <v>43</v>
      </c>
      <c r="V1035" s="239">
        <v>43</v>
      </c>
      <c r="W1035" s="239">
        <v>41</v>
      </c>
      <c r="X1035" s="239">
        <v>45</v>
      </c>
      <c r="Y1035" s="239">
        <v>43</v>
      </c>
      <c r="Z1035" s="239">
        <v>41</v>
      </c>
      <c r="AA1035" s="239">
        <v>40</v>
      </c>
      <c r="AB1035" s="259">
        <v>32</v>
      </c>
      <c r="AC1035" s="239">
        <v>43</v>
      </c>
      <c r="AD1035" s="236"/>
      <c r="AE1035" s="237"/>
      <c r="AF1035" s="237"/>
      <c r="AG1035" s="237"/>
      <c r="AH1035" s="237"/>
      <c r="AI1035" s="237"/>
      <c r="AJ1035" s="237"/>
      <c r="AK1035" s="237"/>
      <c r="AL1035" s="237"/>
      <c r="AM1035" s="237"/>
      <c r="AN1035" s="237"/>
      <c r="AO1035" s="237"/>
      <c r="AP1035" s="237"/>
      <c r="AQ1035" s="237"/>
      <c r="AR1035" s="237"/>
      <c r="AS1035" s="237"/>
      <c r="AT1035" s="237"/>
      <c r="AU1035" s="237"/>
      <c r="AV1035" s="237"/>
      <c r="AW1035" s="237"/>
      <c r="AX1035" s="237"/>
      <c r="AY1035" s="237"/>
      <c r="AZ1035" s="237"/>
      <c r="BA1035" s="237"/>
      <c r="BB1035" s="237"/>
      <c r="BC1035" s="237"/>
      <c r="BD1035" s="237"/>
      <c r="BE1035" s="237"/>
      <c r="BF1035" s="237"/>
      <c r="BG1035" s="237"/>
      <c r="BH1035" s="237"/>
      <c r="BI1035" s="237"/>
      <c r="BJ1035" s="237"/>
      <c r="BK1035" s="237"/>
      <c r="BL1035" s="237"/>
      <c r="BM1035" s="238">
        <v>15</v>
      </c>
    </row>
    <row r="1036" spans="1:65">
      <c r="A1036" s="35"/>
      <c r="B1036" s="19">
        <v>1</v>
      </c>
      <c r="C1036" s="8">
        <v>3</v>
      </c>
      <c r="D1036" s="239">
        <v>43</v>
      </c>
      <c r="E1036" s="239">
        <v>42</v>
      </c>
      <c r="F1036" s="261">
        <v>45</v>
      </c>
      <c r="G1036" s="259">
        <v>40</v>
      </c>
      <c r="H1036" s="261">
        <v>44</v>
      </c>
      <c r="I1036" s="259">
        <v>36.229999999999997</v>
      </c>
      <c r="J1036" s="261">
        <v>45.3</v>
      </c>
      <c r="K1036" s="261">
        <v>41</v>
      </c>
      <c r="L1036" s="242">
        <v>42.1</v>
      </c>
      <c r="M1036" s="242">
        <v>45</v>
      </c>
      <c r="N1036" s="242">
        <v>42.352550831975073</v>
      </c>
      <c r="O1036" s="242">
        <v>44.417230000000004</v>
      </c>
      <c r="P1036" s="242">
        <v>43</v>
      </c>
      <c r="Q1036" s="242">
        <v>42</v>
      </c>
      <c r="R1036" s="242">
        <v>42</v>
      </c>
      <c r="S1036" s="242">
        <v>41</v>
      </c>
      <c r="T1036" s="242">
        <v>40</v>
      </c>
      <c r="U1036" s="242">
        <v>43</v>
      </c>
      <c r="V1036" s="242">
        <v>43</v>
      </c>
      <c r="W1036" s="242">
        <v>41</v>
      </c>
      <c r="X1036" s="242">
        <v>46</v>
      </c>
      <c r="Y1036" s="242">
        <v>42</v>
      </c>
      <c r="Z1036" s="242">
        <v>42</v>
      </c>
      <c r="AA1036" s="242">
        <v>40</v>
      </c>
      <c r="AB1036" s="268">
        <v>33</v>
      </c>
      <c r="AC1036" s="242">
        <v>44</v>
      </c>
      <c r="AD1036" s="236"/>
      <c r="AE1036" s="237"/>
      <c r="AF1036" s="237"/>
      <c r="AG1036" s="237"/>
      <c r="AH1036" s="237"/>
      <c r="AI1036" s="237"/>
      <c r="AJ1036" s="237"/>
      <c r="AK1036" s="237"/>
      <c r="AL1036" s="237"/>
      <c r="AM1036" s="237"/>
      <c r="AN1036" s="237"/>
      <c r="AO1036" s="237"/>
      <c r="AP1036" s="237"/>
      <c r="AQ1036" s="237"/>
      <c r="AR1036" s="237"/>
      <c r="AS1036" s="237"/>
      <c r="AT1036" s="237"/>
      <c r="AU1036" s="237"/>
      <c r="AV1036" s="237"/>
      <c r="AW1036" s="237"/>
      <c r="AX1036" s="237"/>
      <c r="AY1036" s="237"/>
      <c r="AZ1036" s="237"/>
      <c r="BA1036" s="237"/>
      <c r="BB1036" s="237"/>
      <c r="BC1036" s="237"/>
      <c r="BD1036" s="237"/>
      <c r="BE1036" s="237"/>
      <c r="BF1036" s="237"/>
      <c r="BG1036" s="237"/>
      <c r="BH1036" s="237"/>
      <c r="BI1036" s="237"/>
      <c r="BJ1036" s="237"/>
      <c r="BK1036" s="237"/>
      <c r="BL1036" s="237"/>
      <c r="BM1036" s="238">
        <v>16</v>
      </c>
    </row>
    <row r="1037" spans="1:65">
      <c r="A1037" s="35"/>
      <c r="B1037" s="19">
        <v>1</v>
      </c>
      <c r="C1037" s="8">
        <v>4</v>
      </c>
      <c r="D1037" s="239">
        <v>42</v>
      </c>
      <c r="E1037" s="239">
        <v>41</v>
      </c>
      <c r="F1037" s="261">
        <v>45</v>
      </c>
      <c r="G1037" s="259">
        <v>40</v>
      </c>
      <c r="H1037" s="261">
        <v>43</v>
      </c>
      <c r="I1037" s="259">
        <v>35.79</v>
      </c>
      <c r="J1037" s="261">
        <v>46.5</v>
      </c>
      <c r="K1037" s="261">
        <v>40</v>
      </c>
      <c r="L1037" s="242">
        <v>42.1</v>
      </c>
      <c r="M1037" s="242">
        <v>46</v>
      </c>
      <c r="N1037" s="242">
        <v>41.602116951211798</v>
      </c>
      <c r="O1037" s="242">
        <v>43.109610000000004</v>
      </c>
      <c r="P1037" s="242">
        <v>43</v>
      </c>
      <c r="Q1037" s="242">
        <v>41</v>
      </c>
      <c r="R1037" s="242">
        <v>41</v>
      </c>
      <c r="S1037" s="242">
        <v>41</v>
      </c>
      <c r="T1037" s="242">
        <v>41</v>
      </c>
      <c r="U1037" s="242">
        <v>41</v>
      </c>
      <c r="V1037" s="242">
        <v>44</v>
      </c>
      <c r="W1037" s="242">
        <v>39</v>
      </c>
      <c r="X1037" s="242">
        <v>46</v>
      </c>
      <c r="Y1037" s="242">
        <v>45</v>
      </c>
      <c r="Z1037" s="242">
        <v>42</v>
      </c>
      <c r="AA1037" s="242">
        <v>39</v>
      </c>
      <c r="AB1037" s="268">
        <v>33</v>
      </c>
      <c r="AC1037" s="242">
        <v>43</v>
      </c>
      <c r="AD1037" s="236"/>
      <c r="AE1037" s="237"/>
      <c r="AF1037" s="237"/>
      <c r="AG1037" s="237"/>
      <c r="AH1037" s="237"/>
      <c r="AI1037" s="237"/>
      <c r="AJ1037" s="237"/>
      <c r="AK1037" s="237"/>
      <c r="AL1037" s="237"/>
      <c r="AM1037" s="237"/>
      <c r="AN1037" s="237"/>
      <c r="AO1037" s="237"/>
      <c r="AP1037" s="237"/>
      <c r="AQ1037" s="237"/>
      <c r="AR1037" s="237"/>
      <c r="AS1037" s="237"/>
      <c r="AT1037" s="237"/>
      <c r="AU1037" s="237"/>
      <c r="AV1037" s="237"/>
      <c r="AW1037" s="237"/>
      <c r="AX1037" s="237"/>
      <c r="AY1037" s="237"/>
      <c r="AZ1037" s="237"/>
      <c r="BA1037" s="237"/>
      <c r="BB1037" s="237"/>
      <c r="BC1037" s="237"/>
      <c r="BD1037" s="237"/>
      <c r="BE1037" s="237"/>
      <c r="BF1037" s="237"/>
      <c r="BG1037" s="237"/>
      <c r="BH1037" s="237"/>
      <c r="BI1037" s="237"/>
      <c r="BJ1037" s="237"/>
      <c r="BK1037" s="237"/>
      <c r="BL1037" s="237"/>
      <c r="BM1037" s="238">
        <v>42.528636917911555</v>
      </c>
    </row>
    <row r="1038" spans="1:65">
      <c r="A1038" s="35"/>
      <c r="B1038" s="19">
        <v>1</v>
      </c>
      <c r="C1038" s="8">
        <v>5</v>
      </c>
      <c r="D1038" s="239">
        <v>44</v>
      </c>
      <c r="E1038" s="239">
        <v>41</v>
      </c>
      <c r="F1038" s="239">
        <v>45</v>
      </c>
      <c r="G1038" s="259">
        <v>40</v>
      </c>
      <c r="H1038" s="239">
        <v>44</v>
      </c>
      <c r="I1038" s="259">
        <v>36.049999999999997</v>
      </c>
      <c r="J1038" s="239">
        <v>44</v>
      </c>
      <c r="K1038" s="239">
        <v>41</v>
      </c>
      <c r="L1038" s="239">
        <v>43.3</v>
      </c>
      <c r="M1038" s="239">
        <v>46</v>
      </c>
      <c r="N1038" s="253">
        <v>38.695019084425361</v>
      </c>
      <c r="O1038" s="239">
        <v>43.561010000000003</v>
      </c>
      <c r="P1038" s="239">
        <v>43</v>
      </c>
      <c r="Q1038" s="239">
        <v>40</v>
      </c>
      <c r="R1038" s="239">
        <v>44</v>
      </c>
      <c r="S1038" s="239">
        <v>41</v>
      </c>
      <c r="T1038" s="239">
        <v>41</v>
      </c>
      <c r="U1038" s="239">
        <v>42</v>
      </c>
      <c r="V1038" s="239">
        <v>44</v>
      </c>
      <c r="W1038" s="239">
        <v>41</v>
      </c>
      <c r="X1038" s="239">
        <v>46</v>
      </c>
      <c r="Y1038" s="239">
        <v>42</v>
      </c>
      <c r="Z1038" s="239">
        <v>41</v>
      </c>
      <c r="AA1038" s="239">
        <v>39</v>
      </c>
      <c r="AB1038" s="259">
        <v>33</v>
      </c>
      <c r="AC1038" s="239">
        <v>43</v>
      </c>
      <c r="AD1038" s="236"/>
      <c r="AE1038" s="237"/>
      <c r="AF1038" s="237"/>
      <c r="AG1038" s="237"/>
      <c r="AH1038" s="237"/>
      <c r="AI1038" s="237"/>
      <c r="AJ1038" s="237"/>
      <c r="AK1038" s="237"/>
      <c r="AL1038" s="237"/>
      <c r="AM1038" s="237"/>
      <c r="AN1038" s="237"/>
      <c r="AO1038" s="237"/>
      <c r="AP1038" s="237"/>
      <c r="AQ1038" s="237"/>
      <c r="AR1038" s="237"/>
      <c r="AS1038" s="237"/>
      <c r="AT1038" s="237"/>
      <c r="AU1038" s="237"/>
      <c r="AV1038" s="237"/>
      <c r="AW1038" s="237"/>
      <c r="AX1038" s="237"/>
      <c r="AY1038" s="237"/>
      <c r="AZ1038" s="237"/>
      <c r="BA1038" s="237"/>
      <c r="BB1038" s="237"/>
      <c r="BC1038" s="237"/>
      <c r="BD1038" s="237"/>
      <c r="BE1038" s="237"/>
      <c r="BF1038" s="237"/>
      <c r="BG1038" s="237"/>
      <c r="BH1038" s="237"/>
      <c r="BI1038" s="237"/>
      <c r="BJ1038" s="237"/>
      <c r="BK1038" s="237"/>
      <c r="BL1038" s="237"/>
      <c r="BM1038" s="238">
        <v>90</v>
      </c>
    </row>
    <row r="1039" spans="1:65">
      <c r="A1039" s="35"/>
      <c r="B1039" s="19">
        <v>1</v>
      </c>
      <c r="C1039" s="8">
        <v>6</v>
      </c>
      <c r="D1039" s="239">
        <v>43</v>
      </c>
      <c r="E1039" s="239">
        <v>43</v>
      </c>
      <c r="F1039" s="239">
        <v>40</v>
      </c>
      <c r="G1039" s="259">
        <v>40</v>
      </c>
      <c r="H1039" s="239">
        <v>44</v>
      </c>
      <c r="I1039" s="259">
        <v>35.53</v>
      </c>
      <c r="J1039" s="239">
        <v>44.3</v>
      </c>
      <c r="K1039" s="239">
        <v>41</v>
      </c>
      <c r="L1039" s="239">
        <v>42.5</v>
      </c>
      <c r="M1039" s="239">
        <v>47</v>
      </c>
      <c r="N1039" s="239">
        <v>40.082443944939072</v>
      </c>
      <c r="O1039" s="239">
        <v>46.114960000000004</v>
      </c>
      <c r="P1039" s="239">
        <v>42</v>
      </c>
      <c r="Q1039" s="239">
        <v>41</v>
      </c>
      <c r="R1039" s="239">
        <v>41</v>
      </c>
      <c r="S1039" s="239">
        <v>41</v>
      </c>
      <c r="T1039" s="239">
        <v>41</v>
      </c>
      <c r="U1039" s="239">
        <v>43</v>
      </c>
      <c r="V1039" s="239">
        <v>43</v>
      </c>
      <c r="W1039" s="253">
        <v>45</v>
      </c>
      <c r="X1039" s="239">
        <v>45</v>
      </c>
      <c r="Y1039" s="239">
        <v>41</v>
      </c>
      <c r="Z1039" s="239">
        <v>41</v>
      </c>
      <c r="AA1039" s="239">
        <v>40</v>
      </c>
      <c r="AB1039" s="259">
        <v>32</v>
      </c>
      <c r="AC1039" s="239">
        <v>44</v>
      </c>
      <c r="AD1039" s="236"/>
      <c r="AE1039" s="237"/>
      <c r="AF1039" s="237"/>
      <c r="AG1039" s="237"/>
      <c r="AH1039" s="237"/>
      <c r="AI1039" s="237"/>
      <c r="AJ1039" s="237"/>
      <c r="AK1039" s="237"/>
      <c r="AL1039" s="237"/>
      <c r="AM1039" s="237"/>
      <c r="AN1039" s="237"/>
      <c r="AO1039" s="237"/>
      <c r="AP1039" s="237"/>
      <c r="AQ1039" s="237"/>
      <c r="AR1039" s="237"/>
      <c r="AS1039" s="237"/>
      <c r="AT1039" s="237"/>
      <c r="AU1039" s="237"/>
      <c r="AV1039" s="237"/>
      <c r="AW1039" s="237"/>
      <c r="AX1039" s="237"/>
      <c r="AY1039" s="237"/>
      <c r="AZ1039" s="237"/>
      <c r="BA1039" s="237"/>
      <c r="BB1039" s="237"/>
      <c r="BC1039" s="237"/>
      <c r="BD1039" s="237"/>
      <c r="BE1039" s="237"/>
      <c r="BF1039" s="237"/>
      <c r="BG1039" s="237"/>
      <c r="BH1039" s="237"/>
      <c r="BI1039" s="237"/>
      <c r="BJ1039" s="237"/>
      <c r="BK1039" s="237"/>
      <c r="BL1039" s="237"/>
      <c r="BM1039" s="240"/>
    </row>
    <row r="1040" spans="1:65">
      <c r="A1040" s="35"/>
      <c r="B1040" s="20" t="s">
        <v>285</v>
      </c>
      <c r="C1040" s="12"/>
      <c r="D1040" s="241">
        <v>43.166666666666664</v>
      </c>
      <c r="E1040" s="241">
        <v>42</v>
      </c>
      <c r="F1040" s="241">
        <v>42.5</v>
      </c>
      <c r="G1040" s="241">
        <v>41.666666666666664</v>
      </c>
      <c r="H1040" s="241">
        <v>44</v>
      </c>
      <c r="I1040" s="241">
        <v>35.993333333333332</v>
      </c>
      <c r="J1040" s="241">
        <v>44.733333333333341</v>
      </c>
      <c r="K1040" s="241">
        <v>40.833333333333336</v>
      </c>
      <c r="L1040" s="241">
        <v>42.483333333333327</v>
      </c>
      <c r="M1040" s="241">
        <v>45.833333333333336</v>
      </c>
      <c r="N1040" s="241">
        <v>40.99123021848667</v>
      </c>
      <c r="O1040" s="241">
        <v>44.424843333333342</v>
      </c>
      <c r="P1040" s="241">
        <v>42.833333333333336</v>
      </c>
      <c r="Q1040" s="241">
        <v>41.333333333333336</v>
      </c>
      <c r="R1040" s="241">
        <v>42.166666666666664</v>
      </c>
      <c r="S1040" s="241">
        <v>40.666666666666664</v>
      </c>
      <c r="T1040" s="241">
        <v>40.666666666666664</v>
      </c>
      <c r="U1040" s="241">
        <v>42.333333333333336</v>
      </c>
      <c r="V1040" s="241">
        <v>43.333333333333336</v>
      </c>
      <c r="W1040" s="241">
        <v>41.166666666666664</v>
      </c>
      <c r="X1040" s="241">
        <v>45.666666666666664</v>
      </c>
      <c r="Y1040" s="241">
        <v>42.666666666666664</v>
      </c>
      <c r="Z1040" s="241">
        <v>41.5</v>
      </c>
      <c r="AA1040" s="241">
        <v>39.666666666666664</v>
      </c>
      <c r="AB1040" s="241">
        <v>28.666666666666668</v>
      </c>
      <c r="AC1040" s="241">
        <v>43.5</v>
      </c>
      <c r="AD1040" s="236"/>
      <c r="AE1040" s="237"/>
      <c r="AF1040" s="237"/>
      <c r="AG1040" s="237"/>
      <c r="AH1040" s="237"/>
      <c r="AI1040" s="237"/>
      <c r="AJ1040" s="237"/>
      <c r="AK1040" s="237"/>
      <c r="AL1040" s="237"/>
      <c r="AM1040" s="237"/>
      <c r="AN1040" s="237"/>
      <c r="AO1040" s="237"/>
      <c r="AP1040" s="237"/>
      <c r="AQ1040" s="237"/>
      <c r="AR1040" s="237"/>
      <c r="AS1040" s="237"/>
      <c r="AT1040" s="237"/>
      <c r="AU1040" s="237"/>
      <c r="AV1040" s="237"/>
      <c r="AW1040" s="237"/>
      <c r="AX1040" s="237"/>
      <c r="AY1040" s="237"/>
      <c r="AZ1040" s="237"/>
      <c r="BA1040" s="237"/>
      <c r="BB1040" s="237"/>
      <c r="BC1040" s="237"/>
      <c r="BD1040" s="237"/>
      <c r="BE1040" s="237"/>
      <c r="BF1040" s="237"/>
      <c r="BG1040" s="237"/>
      <c r="BH1040" s="237"/>
      <c r="BI1040" s="237"/>
      <c r="BJ1040" s="237"/>
      <c r="BK1040" s="237"/>
      <c r="BL1040" s="237"/>
      <c r="BM1040" s="240"/>
    </row>
    <row r="1041" spans="1:65">
      <c r="A1041" s="35"/>
      <c r="B1041" s="3" t="s">
        <v>286</v>
      </c>
      <c r="C1041" s="33"/>
      <c r="D1041" s="242">
        <v>43</v>
      </c>
      <c r="E1041" s="242">
        <v>42</v>
      </c>
      <c r="F1041" s="242">
        <v>42.5</v>
      </c>
      <c r="G1041" s="242">
        <v>40</v>
      </c>
      <c r="H1041" s="242">
        <v>44</v>
      </c>
      <c r="I1041" s="242">
        <v>36.045000000000002</v>
      </c>
      <c r="J1041" s="242">
        <v>44.7</v>
      </c>
      <c r="K1041" s="242">
        <v>41</v>
      </c>
      <c r="L1041" s="242">
        <v>42.3</v>
      </c>
      <c r="M1041" s="242">
        <v>46</v>
      </c>
      <c r="N1041" s="242">
        <v>41.543019619942463</v>
      </c>
      <c r="O1041" s="242">
        <v>44.495445000000004</v>
      </c>
      <c r="P1041" s="242">
        <v>43</v>
      </c>
      <c r="Q1041" s="242">
        <v>41.5</v>
      </c>
      <c r="R1041" s="242">
        <v>41.5</v>
      </c>
      <c r="S1041" s="242">
        <v>41</v>
      </c>
      <c r="T1041" s="242">
        <v>41</v>
      </c>
      <c r="U1041" s="242">
        <v>42.5</v>
      </c>
      <c r="V1041" s="242">
        <v>43</v>
      </c>
      <c r="W1041" s="242">
        <v>41</v>
      </c>
      <c r="X1041" s="242">
        <v>46</v>
      </c>
      <c r="Y1041" s="242">
        <v>42.5</v>
      </c>
      <c r="Z1041" s="242">
        <v>41.5</v>
      </c>
      <c r="AA1041" s="242">
        <v>40</v>
      </c>
      <c r="AB1041" s="242">
        <v>32.5</v>
      </c>
      <c r="AC1041" s="242">
        <v>43.5</v>
      </c>
      <c r="AD1041" s="236"/>
      <c r="AE1041" s="237"/>
      <c r="AF1041" s="237"/>
      <c r="AG1041" s="237"/>
      <c r="AH1041" s="237"/>
      <c r="AI1041" s="237"/>
      <c r="AJ1041" s="237"/>
      <c r="AK1041" s="237"/>
      <c r="AL1041" s="237"/>
      <c r="AM1041" s="237"/>
      <c r="AN1041" s="237"/>
      <c r="AO1041" s="237"/>
      <c r="AP1041" s="237"/>
      <c r="AQ1041" s="237"/>
      <c r="AR1041" s="237"/>
      <c r="AS1041" s="237"/>
      <c r="AT1041" s="237"/>
      <c r="AU1041" s="237"/>
      <c r="AV1041" s="237"/>
      <c r="AW1041" s="237"/>
      <c r="AX1041" s="237"/>
      <c r="AY1041" s="237"/>
      <c r="AZ1041" s="237"/>
      <c r="BA1041" s="237"/>
      <c r="BB1041" s="237"/>
      <c r="BC1041" s="237"/>
      <c r="BD1041" s="237"/>
      <c r="BE1041" s="237"/>
      <c r="BF1041" s="237"/>
      <c r="BG1041" s="237"/>
      <c r="BH1041" s="237"/>
      <c r="BI1041" s="237"/>
      <c r="BJ1041" s="237"/>
      <c r="BK1041" s="237"/>
      <c r="BL1041" s="237"/>
      <c r="BM1041" s="240"/>
    </row>
    <row r="1042" spans="1:65">
      <c r="A1042" s="35"/>
      <c r="B1042" s="3" t="s">
        <v>287</v>
      </c>
      <c r="C1042" s="33"/>
      <c r="D1042" s="27">
        <v>0.752772652709081</v>
      </c>
      <c r="E1042" s="27">
        <v>0.89442719099991586</v>
      </c>
      <c r="F1042" s="27">
        <v>2.7386127875258306</v>
      </c>
      <c r="G1042" s="27">
        <v>4.0824829046386304</v>
      </c>
      <c r="H1042" s="27">
        <v>0.63245553203367588</v>
      </c>
      <c r="I1042" s="27">
        <v>0.29125017882683985</v>
      </c>
      <c r="J1042" s="27">
        <v>1.1535452599125295</v>
      </c>
      <c r="K1042" s="27">
        <v>0.40824829046386302</v>
      </c>
      <c r="L1042" s="27">
        <v>0.52313159593611347</v>
      </c>
      <c r="M1042" s="27">
        <v>0.752772652709081</v>
      </c>
      <c r="N1042" s="27">
        <v>1.3502107234591068</v>
      </c>
      <c r="O1042" s="27">
        <v>1.0464868086252526</v>
      </c>
      <c r="P1042" s="27">
        <v>0.40824829046386302</v>
      </c>
      <c r="Q1042" s="27">
        <v>0.81649658092772603</v>
      </c>
      <c r="R1042" s="27">
        <v>1.4719601443879744</v>
      </c>
      <c r="S1042" s="27">
        <v>0.51639777949432231</v>
      </c>
      <c r="T1042" s="27">
        <v>0.51639777949432231</v>
      </c>
      <c r="U1042" s="27">
        <v>0.81649658092772603</v>
      </c>
      <c r="V1042" s="27">
        <v>0.5163977794943222</v>
      </c>
      <c r="W1042" s="27">
        <v>2.0412414523193148</v>
      </c>
      <c r="X1042" s="27">
        <v>0.51639777949432231</v>
      </c>
      <c r="Y1042" s="27">
        <v>1.3662601021279464</v>
      </c>
      <c r="Z1042" s="27">
        <v>0.54772255750516607</v>
      </c>
      <c r="AA1042" s="27">
        <v>0.5163977794943222</v>
      </c>
      <c r="AB1042" s="27">
        <v>9.6471066474185196</v>
      </c>
      <c r="AC1042" s="27">
        <v>0.54772255750516607</v>
      </c>
      <c r="AD1042" s="166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2"/>
    </row>
    <row r="1043" spans="1:65">
      <c r="A1043" s="35"/>
      <c r="B1043" s="3" t="s">
        <v>86</v>
      </c>
      <c r="C1043" s="33"/>
      <c r="D1043" s="13">
        <v>1.7438748711407284E-2</v>
      </c>
      <c r="E1043" s="13">
        <v>2.1295885499997995E-2</v>
      </c>
      <c r="F1043" s="13">
        <v>6.4437947941784243E-2</v>
      </c>
      <c r="G1043" s="13">
        <v>9.7979589711327142E-2</v>
      </c>
      <c r="H1043" s="13">
        <v>1.4373989364401724E-2</v>
      </c>
      <c r="I1043" s="13">
        <v>8.0917812231942905E-3</v>
      </c>
      <c r="J1043" s="13">
        <v>2.5787151860935827E-2</v>
      </c>
      <c r="K1043" s="13">
        <v>9.9979173174823584E-3</v>
      </c>
      <c r="L1043" s="13">
        <v>1.2313807672093689E-2</v>
      </c>
      <c r="M1043" s="13">
        <v>1.6424130604561767E-2</v>
      </c>
      <c r="N1043" s="13">
        <v>3.2939014424850664E-2</v>
      </c>
      <c r="O1043" s="13">
        <v>2.3556342129855998E-2</v>
      </c>
      <c r="P1043" s="13">
        <v>9.5310884933197584E-3</v>
      </c>
      <c r="Q1043" s="13">
        <v>1.9753949538574015E-2</v>
      </c>
      <c r="R1043" s="13">
        <v>3.4908145716710859E-2</v>
      </c>
      <c r="S1043" s="13">
        <v>1.2698306053139074E-2</v>
      </c>
      <c r="T1043" s="13">
        <v>1.2698306053139074E-2</v>
      </c>
      <c r="U1043" s="13">
        <v>1.9287320809316361E-2</v>
      </c>
      <c r="V1043" s="13">
        <v>1.1916871834484357E-2</v>
      </c>
      <c r="W1043" s="13">
        <v>4.9584812606946922E-2</v>
      </c>
      <c r="X1043" s="13">
        <v>1.1307980572868373E-2</v>
      </c>
      <c r="Y1043" s="13">
        <v>3.2021721143623748E-2</v>
      </c>
      <c r="Z1043" s="13">
        <v>1.3198133915787134E-2</v>
      </c>
      <c r="AA1043" s="13">
        <v>1.301843141582325E-2</v>
      </c>
      <c r="AB1043" s="13">
        <v>0.33652697607273907</v>
      </c>
      <c r="AC1043" s="13">
        <v>1.2591323161038301E-2</v>
      </c>
      <c r="AD1043" s="166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2"/>
    </row>
    <row r="1044" spans="1:65">
      <c r="A1044" s="35"/>
      <c r="B1044" s="3" t="s">
        <v>288</v>
      </c>
      <c r="C1044" s="33"/>
      <c r="D1044" s="13">
        <v>1.5002355941635903E-2</v>
      </c>
      <c r="E1044" s="13">
        <v>-1.2430140164894632E-2</v>
      </c>
      <c r="F1044" s="13">
        <v>-6.7335611923868832E-4</v>
      </c>
      <c r="G1044" s="13">
        <v>-2.0267996195332039E-2</v>
      </c>
      <c r="H1044" s="13">
        <v>3.4596996017729476E-2</v>
      </c>
      <c r="I1044" s="13">
        <v>-0.15366830583337565</v>
      </c>
      <c r="J1044" s="13">
        <v>5.1840279284691704E-2</v>
      </c>
      <c r="K1044" s="13">
        <v>-3.9862636271425278E-2</v>
      </c>
      <c r="L1044" s="13">
        <v>-1.065248920760653E-3</v>
      </c>
      <c r="M1044" s="13">
        <v>7.7705204185134935E-2</v>
      </c>
      <c r="N1044" s="13">
        <v>-3.6149917110966268E-2</v>
      </c>
      <c r="O1044" s="13">
        <v>4.4586578664202792E-2</v>
      </c>
      <c r="P1044" s="13">
        <v>7.1644999111988295E-3</v>
      </c>
      <c r="Q1044" s="13">
        <v>-2.8105852225769334E-2</v>
      </c>
      <c r="R1044" s="13">
        <v>-8.5112121496760951E-3</v>
      </c>
      <c r="S1044" s="13">
        <v>-4.3781564286644148E-2</v>
      </c>
      <c r="T1044" s="13">
        <v>-4.3781564286644148E-2</v>
      </c>
      <c r="U1044" s="13">
        <v>-4.5922841344573362E-3</v>
      </c>
      <c r="V1044" s="13">
        <v>1.8921283956854662E-2</v>
      </c>
      <c r="W1044" s="13">
        <v>-3.2024780240988093E-2</v>
      </c>
      <c r="X1044" s="13">
        <v>7.3786276169915954E-2</v>
      </c>
      <c r="Y1044" s="13">
        <v>3.2455718959798485E-3</v>
      </c>
      <c r="Z1044" s="13">
        <v>-2.4186924210550687E-2</v>
      </c>
      <c r="AA1044" s="13">
        <v>-6.7295132377956146E-2</v>
      </c>
      <c r="AB1044" s="13">
        <v>-0.32594438138238846</v>
      </c>
      <c r="AC1044" s="13">
        <v>2.2840211972073421E-2</v>
      </c>
      <c r="AD1044" s="166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2"/>
    </row>
    <row r="1045" spans="1:65">
      <c r="A1045" s="35"/>
      <c r="B1045" s="53" t="s">
        <v>289</v>
      </c>
      <c r="C1045" s="54"/>
      <c r="D1045" s="52">
        <v>0.48</v>
      </c>
      <c r="E1045" s="52">
        <v>0.19</v>
      </c>
      <c r="F1045" s="52">
        <v>0.1</v>
      </c>
      <c r="G1045" s="52" t="s">
        <v>290</v>
      </c>
      <c r="H1045" s="52">
        <v>0.96</v>
      </c>
      <c r="I1045" s="52">
        <v>3.66</v>
      </c>
      <c r="J1045" s="52">
        <v>1.39</v>
      </c>
      <c r="K1045" s="52">
        <v>0.87</v>
      </c>
      <c r="L1045" s="52">
        <v>0.09</v>
      </c>
      <c r="M1045" s="52">
        <v>2.02</v>
      </c>
      <c r="N1045" s="52">
        <v>0.78</v>
      </c>
      <c r="O1045" s="52">
        <v>1.21</v>
      </c>
      <c r="P1045" s="52">
        <v>0.28999999999999998</v>
      </c>
      <c r="Q1045" s="52">
        <v>0.57999999999999996</v>
      </c>
      <c r="R1045" s="52">
        <v>0.1</v>
      </c>
      <c r="S1045" s="52">
        <v>0.96</v>
      </c>
      <c r="T1045" s="52">
        <v>0.96</v>
      </c>
      <c r="U1045" s="52">
        <v>0</v>
      </c>
      <c r="V1045" s="52">
        <v>0.57999999999999996</v>
      </c>
      <c r="W1045" s="52">
        <v>0.67</v>
      </c>
      <c r="X1045" s="52">
        <v>1.93</v>
      </c>
      <c r="Y1045" s="52">
        <v>0.19</v>
      </c>
      <c r="Z1045" s="52">
        <v>0.48</v>
      </c>
      <c r="AA1045" s="52">
        <v>1.54</v>
      </c>
      <c r="AB1045" s="52">
        <v>7.9</v>
      </c>
      <c r="AC1045" s="52">
        <v>0.67</v>
      </c>
      <c r="AD1045" s="166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2"/>
    </row>
    <row r="1046" spans="1:65">
      <c r="B1046" s="36" t="s">
        <v>340</v>
      </c>
      <c r="C1046" s="20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BM1046" s="62"/>
    </row>
    <row r="1047" spans="1:65">
      <c r="BM1047" s="62"/>
    </row>
    <row r="1048" spans="1:65" ht="15">
      <c r="B1048" s="37" t="s">
        <v>694</v>
      </c>
      <c r="BM1048" s="32" t="s">
        <v>66</v>
      </c>
    </row>
    <row r="1049" spans="1:65" ht="15">
      <c r="A1049" s="28" t="s">
        <v>35</v>
      </c>
      <c r="B1049" s="18" t="s">
        <v>115</v>
      </c>
      <c r="C1049" s="15" t="s">
        <v>116</v>
      </c>
      <c r="D1049" s="16" t="s">
        <v>243</v>
      </c>
      <c r="E1049" s="17" t="s">
        <v>243</v>
      </c>
      <c r="F1049" s="17" t="s">
        <v>243</v>
      </c>
      <c r="G1049" s="17" t="s">
        <v>243</v>
      </c>
      <c r="H1049" s="17" t="s">
        <v>243</v>
      </c>
      <c r="I1049" s="17" t="s">
        <v>243</v>
      </c>
      <c r="J1049" s="17" t="s">
        <v>243</v>
      </c>
      <c r="K1049" s="17" t="s">
        <v>243</v>
      </c>
      <c r="L1049" s="17" t="s">
        <v>243</v>
      </c>
      <c r="M1049" s="17" t="s">
        <v>243</v>
      </c>
      <c r="N1049" s="17" t="s">
        <v>243</v>
      </c>
      <c r="O1049" s="17" t="s">
        <v>243</v>
      </c>
      <c r="P1049" s="17" t="s">
        <v>243</v>
      </c>
      <c r="Q1049" s="17" t="s">
        <v>243</v>
      </c>
      <c r="R1049" s="17" t="s">
        <v>243</v>
      </c>
      <c r="S1049" s="17" t="s">
        <v>243</v>
      </c>
      <c r="T1049" s="17" t="s">
        <v>243</v>
      </c>
      <c r="U1049" s="17" t="s">
        <v>243</v>
      </c>
      <c r="V1049" s="17" t="s">
        <v>243</v>
      </c>
      <c r="W1049" s="17" t="s">
        <v>243</v>
      </c>
      <c r="X1049" s="17" t="s">
        <v>243</v>
      </c>
      <c r="Y1049" s="17" t="s">
        <v>243</v>
      </c>
      <c r="Z1049" s="17" t="s">
        <v>243</v>
      </c>
      <c r="AA1049" s="17" t="s">
        <v>243</v>
      </c>
      <c r="AB1049" s="166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2">
        <v>1</v>
      </c>
    </row>
    <row r="1050" spans="1:65">
      <c r="A1050" s="35"/>
      <c r="B1050" s="19" t="s">
        <v>244</v>
      </c>
      <c r="C1050" s="8" t="s">
        <v>244</v>
      </c>
      <c r="D1050" s="164" t="s">
        <v>246</v>
      </c>
      <c r="E1050" s="165" t="s">
        <v>248</v>
      </c>
      <c r="F1050" s="165" t="s">
        <v>249</v>
      </c>
      <c r="G1050" s="165" t="s">
        <v>251</v>
      </c>
      <c r="H1050" s="165" t="s">
        <v>254</v>
      </c>
      <c r="I1050" s="165" t="s">
        <v>258</v>
      </c>
      <c r="J1050" s="165" t="s">
        <v>259</v>
      </c>
      <c r="K1050" s="165" t="s">
        <v>260</v>
      </c>
      <c r="L1050" s="165" t="s">
        <v>307</v>
      </c>
      <c r="M1050" s="165" t="s">
        <v>261</v>
      </c>
      <c r="N1050" s="165" t="s">
        <v>263</v>
      </c>
      <c r="O1050" s="165" t="s">
        <v>265</v>
      </c>
      <c r="P1050" s="165" t="s">
        <v>266</v>
      </c>
      <c r="Q1050" s="165" t="s">
        <v>267</v>
      </c>
      <c r="R1050" s="165" t="s">
        <v>268</v>
      </c>
      <c r="S1050" s="165" t="s">
        <v>269</v>
      </c>
      <c r="T1050" s="165" t="s">
        <v>270</v>
      </c>
      <c r="U1050" s="165" t="s">
        <v>271</v>
      </c>
      <c r="V1050" s="165" t="s">
        <v>272</v>
      </c>
      <c r="W1050" s="165" t="s">
        <v>273</v>
      </c>
      <c r="X1050" s="165" t="s">
        <v>274</v>
      </c>
      <c r="Y1050" s="165" t="s">
        <v>275</v>
      </c>
      <c r="Z1050" s="165" t="s">
        <v>276</v>
      </c>
      <c r="AA1050" s="165" t="s">
        <v>277</v>
      </c>
      <c r="AB1050" s="166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2" t="s">
        <v>3</v>
      </c>
    </row>
    <row r="1051" spans="1:65">
      <c r="A1051" s="35"/>
      <c r="B1051" s="19"/>
      <c r="C1051" s="8"/>
      <c r="D1051" s="9" t="s">
        <v>337</v>
      </c>
      <c r="E1051" s="10" t="s">
        <v>118</v>
      </c>
      <c r="F1051" s="10" t="s">
        <v>337</v>
      </c>
      <c r="G1051" s="10" t="s">
        <v>118</v>
      </c>
      <c r="H1051" s="10" t="s">
        <v>118</v>
      </c>
      <c r="I1051" s="10" t="s">
        <v>337</v>
      </c>
      <c r="J1051" s="10" t="s">
        <v>337</v>
      </c>
      <c r="K1051" s="10" t="s">
        <v>337</v>
      </c>
      <c r="L1051" s="10" t="s">
        <v>338</v>
      </c>
      <c r="M1051" s="10" t="s">
        <v>337</v>
      </c>
      <c r="N1051" s="10" t="s">
        <v>337</v>
      </c>
      <c r="O1051" s="10" t="s">
        <v>337</v>
      </c>
      <c r="P1051" s="10" t="s">
        <v>337</v>
      </c>
      <c r="Q1051" s="10" t="s">
        <v>337</v>
      </c>
      <c r="R1051" s="10" t="s">
        <v>337</v>
      </c>
      <c r="S1051" s="10" t="s">
        <v>337</v>
      </c>
      <c r="T1051" s="10" t="s">
        <v>338</v>
      </c>
      <c r="U1051" s="10" t="s">
        <v>338</v>
      </c>
      <c r="V1051" s="10" t="s">
        <v>338</v>
      </c>
      <c r="W1051" s="10" t="s">
        <v>337</v>
      </c>
      <c r="X1051" s="10" t="s">
        <v>338</v>
      </c>
      <c r="Y1051" s="10" t="s">
        <v>337</v>
      </c>
      <c r="Z1051" s="10" t="s">
        <v>338</v>
      </c>
      <c r="AA1051" s="10" t="s">
        <v>338</v>
      </c>
      <c r="AB1051" s="166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2">
        <v>2</v>
      </c>
    </row>
    <row r="1052" spans="1:65">
      <c r="A1052" s="35"/>
      <c r="B1052" s="19"/>
      <c r="C1052" s="8"/>
      <c r="D1052" s="29"/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  <c r="AA1052" s="29"/>
      <c r="AB1052" s="166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2">
        <v>3</v>
      </c>
    </row>
    <row r="1053" spans="1:65">
      <c r="A1053" s="35"/>
      <c r="B1053" s="18">
        <v>1</v>
      </c>
      <c r="C1053" s="14">
        <v>1</v>
      </c>
      <c r="D1053" s="22">
        <v>6.8</v>
      </c>
      <c r="E1053" s="22">
        <v>5.4</v>
      </c>
      <c r="F1053" s="23">
        <v>6</v>
      </c>
      <c r="G1053" s="158" t="s">
        <v>97</v>
      </c>
      <c r="H1053" s="23">
        <v>5.7480000000000002</v>
      </c>
      <c r="I1053" s="22">
        <v>5.9</v>
      </c>
      <c r="J1053" s="168">
        <v>6.8</v>
      </c>
      <c r="K1053" s="22">
        <v>6</v>
      </c>
      <c r="L1053" s="22">
        <v>5.9945760835983064</v>
      </c>
      <c r="M1053" s="22">
        <v>5.8097799999999999</v>
      </c>
      <c r="N1053" s="22">
        <v>6.5</v>
      </c>
      <c r="O1053" s="22">
        <v>5.8</v>
      </c>
      <c r="P1053" s="22">
        <v>6</v>
      </c>
      <c r="Q1053" s="22">
        <v>5.7</v>
      </c>
      <c r="R1053" s="22">
        <v>6.25</v>
      </c>
      <c r="S1053" s="22">
        <v>5.7</v>
      </c>
      <c r="T1053" s="22">
        <v>5.8</v>
      </c>
      <c r="U1053" s="158">
        <v>4.5999999999999996</v>
      </c>
      <c r="V1053" s="22">
        <v>5.4</v>
      </c>
      <c r="W1053" s="22">
        <v>6.2</v>
      </c>
      <c r="X1053" s="158" t="s">
        <v>225</v>
      </c>
      <c r="Y1053" s="22">
        <v>6.3</v>
      </c>
      <c r="Z1053" s="157">
        <v>4.0999999999999996</v>
      </c>
      <c r="AA1053" s="22">
        <v>5.9</v>
      </c>
      <c r="AB1053" s="166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2">
        <v>1</v>
      </c>
    </row>
    <row r="1054" spans="1:65">
      <c r="A1054" s="35"/>
      <c r="B1054" s="19">
        <v>1</v>
      </c>
      <c r="C1054" s="8">
        <v>2</v>
      </c>
      <c r="D1054" s="10">
        <v>6.2</v>
      </c>
      <c r="E1054" s="10">
        <v>5.9</v>
      </c>
      <c r="F1054" s="25">
        <v>6</v>
      </c>
      <c r="G1054" s="159" t="s">
        <v>97</v>
      </c>
      <c r="H1054" s="25">
        <v>5.5910000000000002</v>
      </c>
      <c r="I1054" s="10">
        <v>6</v>
      </c>
      <c r="J1054" s="161">
        <v>7.1</v>
      </c>
      <c r="K1054" s="10">
        <v>6.2</v>
      </c>
      <c r="L1054" s="10">
        <v>5.7441907255727997</v>
      </c>
      <c r="M1054" s="10">
        <v>5.6217899999999998</v>
      </c>
      <c r="N1054" s="10">
        <v>6.1</v>
      </c>
      <c r="O1054" s="10">
        <v>5.7</v>
      </c>
      <c r="P1054" s="10">
        <v>6.2</v>
      </c>
      <c r="Q1054" s="10">
        <v>5.8</v>
      </c>
      <c r="R1054" s="10">
        <v>6.17</v>
      </c>
      <c r="S1054" s="10">
        <v>6</v>
      </c>
      <c r="T1054" s="10">
        <v>5.4</v>
      </c>
      <c r="U1054" s="159">
        <v>4.7</v>
      </c>
      <c r="V1054" s="10">
        <v>5.2</v>
      </c>
      <c r="W1054" s="10">
        <v>6.3</v>
      </c>
      <c r="X1054" s="159" t="s">
        <v>225</v>
      </c>
      <c r="Y1054" s="10">
        <v>6.3</v>
      </c>
      <c r="Z1054" s="10">
        <v>5.8</v>
      </c>
      <c r="AA1054" s="10">
        <v>5.9</v>
      </c>
      <c r="AB1054" s="166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2">
        <v>16</v>
      </c>
    </row>
    <row r="1055" spans="1:65">
      <c r="A1055" s="35"/>
      <c r="B1055" s="19">
        <v>1</v>
      </c>
      <c r="C1055" s="8">
        <v>3</v>
      </c>
      <c r="D1055" s="10">
        <v>6.4</v>
      </c>
      <c r="E1055" s="10">
        <v>5.6</v>
      </c>
      <c r="F1055" s="25">
        <v>6</v>
      </c>
      <c r="G1055" s="159" t="s">
        <v>97</v>
      </c>
      <c r="H1055" s="25">
        <v>5.0529999999999999</v>
      </c>
      <c r="I1055" s="10">
        <v>5.9</v>
      </c>
      <c r="J1055" s="161">
        <v>6.9</v>
      </c>
      <c r="K1055" s="25">
        <v>6.2</v>
      </c>
      <c r="L1055" s="11">
        <v>5.9551803788279258</v>
      </c>
      <c r="M1055" s="11">
        <v>5.5911</v>
      </c>
      <c r="N1055" s="11">
        <v>6.1</v>
      </c>
      <c r="O1055" s="11">
        <v>5.7</v>
      </c>
      <c r="P1055" s="11">
        <v>5.9</v>
      </c>
      <c r="Q1055" s="11">
        <v>5.8</v>
      </c>
      <c r="R1055" s="11">
        <v>6.23</v>
      </c>
      <c r="S1055" s="11">
        <v>6.1</v>
      </c>
      <c r="T1055" s="11">
        <v>5.8</v>
      </c>
      <c r="U1055" s="161">
        <v>5.0999999999999996</v>
      </c>
      <c r="V1055" s="11">
        <v>5.3</v>
      </c>
      <c r="W1055" s="11">
        <v>6.1</v>
      </c>
      <c r="X1055" s="161" t="s">
        <v>225</v>
      </c>
      <c r="Y1055" s="11">
        <v>6.2</v>
      </c>
      <c r="Z1055" s="11">
        <v>6.6</v>
      </c>
      <c r="AA1055" s="11">
        <v>6.2</v>
      </c>
      <c r="AB1055" s="166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2">
        <v>16</v>
      </c>
    </row>
    <row r="1056" spans="1:65">
      <c r="A1056" s="35"/>
      <c r="B1056" s="19">
        <v>1</v>
      </c>
      <c r="C1056" s="8">
        <v>4</v>
      </c>
      <c r="D1056" s="10">
        <v>6.4</v>
      </c>
      <c r="E1056" s="10">
        <v>5.6</v>
      </c>
      <c r="F1056" s="25">
        <v>5.5</v>
      </c>
      <c r="G1056" s="159" t="s">
        <v>97</v>
      </c>
      <c r="H1056" s="25">
        <v>6.1509999999999998</v>
      </c>
      <c r="I1056" s="10">
        <v>5.6</v>
      </c>
      <c r="J1056" s="161">
        <v>6.8</v>
      </c>
      <c r="K1056" s="25">
        <v>6</v>
      </c>
      <c r="L1056" s="11">
        <v>5.7758368634487116</v>
      </c>
      <c r="M1056" s="11">
        <v>5.8130100000000002</v>
      </c>
      <c r="N1056" s="162">
        <v>6.9</v>
      </c>
      <c r="O1056" s="11">
        <v>5.8</v>
      </c>
      <c r="P1056" s="11">
        <v>5.8</v>
      </c>
      <c r="Q1056" s="11">
        <v>5.6</v>
      </c>
      <c r="R1056" s="11">
        <v>6.29</v>
      </c>
      <c r="S1056" s="11">
        <v>5.9</v>
      </c>
      <c r="T1056" s="11">
        <v>6.1</v>
      </c>
      <c r="U1056" s="161">
        <v>4.9000000000000004</v>
      </c>
      <c r="V1056" s="11">
        <v>5.3</v>
      </c>
      <c r="W1056" s="11">
        <v>6.9</v>
      </c>
      <c r="X1056" s="161" t="s">
        <v>225</v>
      </c>
      <c r="Y1056" s="11">
        <v>6</v>
      </c>
      <c r="Z1056" s="11">
        <v>6</v>
      </c>
      <c r="AA1056" s="11">
        <v>6.1</v>
      </c>
      <c r="AB1056" s="166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2">
        <v>5.9300726295204891</v>
      </c>
    </row>
    <row r="1057" spans="1:65">
      <c r="A1057" s="35"/>
      <c r="B1057" s="19">
        <v>1</v>
      </c>
      <c r="C1057" s="8">
        <v>5</v>
      </c>
      <c r="D1057" s="10">
        <v>6.4</v>
      </c>
      <c r="E1057" s="10">
        <v>5.5</v>
      </c>
      <c r="F1057" s="10">
        <v>5.5</v>
      </c>
      <c r="G1057" s="159" t="s">
        <v>97</v>
      </c>
      <c r="H1057" s="10">
        <v>5.8739999999999997</v>
      </c>
      <c r="I1057" s="10">
        <v>5.7</v>
      </c>
      <c r="J1057" s="159">
        <v>6.8</v>
      </c>
      <c r="K1057" s="10">
        <v>6.1</v>
      </c>
      <c r="L1057" s="10">
        <v>5.6711768188202019</v>
      </c>
      <c r="M1057" s="10">
        <v>5.8063500000000001</v>
      </c>
      <c r="N1057" s="10">
        <v>6</v>
      </c>
      <c r="O1057" s="10">
        <v>5.6</v>
      </c>
      <c r="P1057" s="10">
        <v>6.2</v>
      </c>
      <c r="Q1057" s="10">
        <v>5.6</v>
      </c>
      <c r="R1057" s="10">
        <v>6.27</v>
      </c>
      <c r="S1057" s="10">
        <v>5.7</v>
      </c>
      <c r="T1057" s="10">
        <v>6.2</v>
      </c>
      <c r="U1057" s="159">
        <v>5.5</v>
      </c>
      <c r="V1057" s="10">
        <v>5.5</v>
      </c>
      <c r="W1057" s="10">
        <v>6.9</v>
      </c>
      <c r="X1057" s="159" t="s">
        <v>225</v>
      </c>
      <c r="Y1057" s="10">
        <v>5.9</v>
      </c>
      <c r="Z1057" s="10">
        <v>6</v>
      </c>
      <c r="AA1057" s="10">
        <v>6.2</v>
      </c>
      <c r="AB1057" s="166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2">
        <v>91</v>
      </c>
    </row>
    <row r="1058" spans="1:65">
      <c r="A1058" s="35"/>
      <c r="B1058" s="19">
        <v>1</v>
      </c>
      <c r="C1058" s="8">
        <v>6</v>
      </c>
      <c r="D1058" s="10">
        <v>6.2</v>
      </c>
      <c r="E1058" s="10">
        <v>6</v>
      </c>
      <c r="F1058" s="10">
        <v>6</v>
      </c>
      <c r="G1058" s="159" t="s">
        <v>97</v>
      </c>
      <c r="H1058" s="10">
        <v>5.6230000000000002</v>
      </c>
      <c r="I1058" s="10">
        <v>5.5</v>
      </c>
      <c r="J1058" s="159">
        <v>7</v>
      </c>
      <c r="K1058" s="10">
        <v>6</v>
      </c>
      <c r="L1058" s="10">
        <v>5.3934546721906642</v>
      </c>
      <c r="M1058" s="10">
        <v>5.7922700000000003</v>
      </c>
      <c r="N1058" s="10">
        <v>6.2</v>
      </c>
      <c r="O1058" s="10">
        <v>5.6</v>
      </c>
      <c r="P1058" s="10">
        <v>5.8</v>
      </c>
      <c r="Q1058" s="10">
        <v>5.7</v>
      </c>
      <c r="R1058" s="10">
        <v>6.23</v>
      </c>
      <c r="S1058" s="10">
        <v>6</v>
      </c>
      <c r="T1058" s="10">
        <v>6</v>
      </c>
      <c r="U1058" s="159">
        <v>5.4</v>
      </c>
      <c r="V1058" s="10">
        <v>5.3</v>
      </c>
      <c r="W1058" s="10">
        <v>6.2</v>
      </c>
      <c r="X1058" s="159" t="s">
        <v>225</v>
      </c>
      <c r="Y1058" s="10">
        <v>6.3</v>
      </c>
      <c r="Z1058" s="10">
        <v>6</v>
      </c>
      <c r="AA1058" s="10">
        <v>6.2</v>
      </c>
      <c r="AB1058" s="166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62"/>
    </row>
    <row r="1059" spans="1:65">
      <c r="A1059" s="35"/>
      <c r="B1059" s="20" t="s">
        <v>285</v>
      </c>
      <c r="C1059" s="12"/>
      <c r="D1059" s="26">
        <v>6.3999999999999995</v>
      </c>
      <c r="E1059" s="26">
        <v>5.666666666666667</v>
      </c>
      <c r="F1059" s="26">
        <v>5.833333333333333</v>
      </c>
      <c r="G1059" s="26" t="s">
        <v>699</v>
      </c>
      <c r="H1059" s="26">
        <v>5.6733333333333329</v>
      </c>
      <c r="I1059" s="26">
        <v>5.7666666666666657</v>
      </c>
      <c r="J1059" s="26">
        <v>6.8999999999999995</v>
      </c>
      <c r="K1059" s="26">
        <v>6.083333333333333</v>
      </c>
      <c r="L1059" s="26">
        <v>5.7557359237431021</v>
      </c>
      <c r="M1059" s="26">
        <v>5.7390500000000015</v>
      </c>
      <c r="N1059" s="26">
        <v>6.3000000000000007</v>
      </c>
      <c r="O1059" s="26">
        <v>5.7</v>
      </c>
      <c r="P1059" s="26">
        <v>5.9833333333333334</v>
      </c>
      <c r="Q1059" s="26">
        <v>5.7</v>
      </c>
      <c r="R1059" s="26">
        <v>6.2399999999999993</v>
      </c>
      <c r="S1059" s="26">
        <v>5.8999999999999986</v>
      </c>
      <c r="T1059" s="26">
        <v>5.8833333333333329</v>
      </c>
      <c r="U1059" s="26">
        <v>5.0333333333333341</v>
      </c>
      <c r="V1059" s="26">
        <v>5.333333333333333</v>
      </c>
      <c r="W1059" s="26">
        <v>6.4333333333333336</v>
      </c>
      <c r="X1059" s="26" t="s">
        <v>699</v>
      </c>
      <c r="Y1059" s="26">
        <v>6.166666666666667</v>
      </c>
      <c r="Z1059" s="26">
        <v>5.75</v>
      </c>
      <c r="AA1059" s="26">
        <v>6.083333333333333</v>
      </c>
      <c r="AB1059" s="166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62"/>
    </row>
    <row r="1060" spans="1:65">
      <c r="A1060" s="35"/>
      <c r="B1060" s="3" t="s">
        <v>286</v>
      </c>
      <c r="C1060" s="33"/>
      <c r="D1060" s="11">
        <v>6.4</v>
      </c>
      <c r="E1060" s="11">
        <v>5.6</v>
      </c>
      <c r="F1060" s="11">
        <v>6</v>
      </c>
      <c r="G1060" s="11" t="s">
        <v>699</v>
      </c>
      <c r="H1060" s="11">
        <v>5.6855000000000002</v>
      </c>
      <c r="I1060" s="11">
        <v>5.8000000000000007</v>
      </c>
      <c r="J1060" s="11">
        <v>6.85</v>
      </c>
      <c r="K1060" s="11">
        <v>6.05</v>
      </c>
      <c r="L1060" s="11">
        <v>5.7600137945107557</v>
      </c>
      <c r="M1060" s="11">
        <v>5.7993100000000002</v>
      </c>
      <c r="N1060" s="11">
        <v>6.15</v>
      </c>
      <c r="O1060" s="11">
        <v>5.7</v>
      </c>
      <c r="P1060" s="11">
        <v>5.95</v>
      </c>
      <c r="Q1060" s="11">
        <v>5.7</v>
      </c>
      <c r="R1060" s="11">
        <v>6.24</v>
      </c>
      <c r="S1060" s="11">
        <v>5.95</v>
      </c>
      <c r="T1060" s="11">
        <v>5.9</v>
      </c>
      <c r="U1060" s="11">
        <v>5</v>
      </c>
      <c r="V1060" s="11">
        <v>5.3</v>
      </c>
      <c r="W1060" s="11">
        <v>6.25</v>
      </c>
      <c r="X1060" s="11" t="s">
        <v>699</v>
      </c>
      <c r="Y1060" s="11">
        <v>6.25</v>
      </c>
      <c r="Z1060" s="11">
        <v>6</v>
      </c>
      <c r="AA1060" s="11">
        <v>6.15</v>
      </c>
      <c r="AB1060" s="166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62"/>
    </row>
    <row r="1061" spans="1:65">
      <c r="A1061" s="35"/>
      <c r="B1061" s="3" t="s">
        <v>287</v>
      </c>
      <c r="C1061" s="33"/>
      <c r="D1061" s="27">
        <v>0.21908902300206631</v>
      </c>
      <c r="E1061" s="27">
        <v>0.23380903889000246</v>
      </c>
      <c r="F1061" s="27">
        <v>0.25819888974716115</v>
      </c>
      <c r="G1061" s="27" t="s">
        <v>699</v>
      </c>
      <c r="H1061" s="27">
        <v>0.36554981420685556</v>
      </c>
      <c r="I1061" s="27">
        <v>0.19663841605003515</v>
      </c>
      <c r="J1061" s="27">
        <v>0.12649110640673514</v>
      </c>
      <c r="K1061" s="27">
        <v>9.8319208025017577E-2</v>
      </c>
      <c r="L1061" s="27">
        <v>0.2171441914734745</v>
      </c>
      <c r="M1061" s="27">
        <v>0.10341526289673117</v>
      </c>
      <c r="N1061" s="27">
        <v>0.34058772731852821</v>
      </c>
      <c r="O1061" s="27">
        <v>8.9442719099991672E-2</v>
      </c>
      <c r="P1061" s="27">
        <v>0.18348478592697193</v>
      </c>
      <c r="Q1061" s="27">
        <v>8.9442719099991672E-2</v>
      </c>
      <c r="R1061" s="27">
        <v>4.1472882706655376E-2</v>
      </c>
      <c r="S1061" s="27">
        <v>0.16733200530681497</v>
      </c>
      <c r="T1061" s="27">
        <v>0.28577380332470398</v>
      </c>
      <c r="U1061" s="27">
        <v>0.36696957185394369</v>
      </c>
      <c r="V1061" s="27">
        <v>0.10327955589886449</v>
      </c>
      <c r="W1061" s="27">
        <v>0.3669695718539438</v>
      </c>
      <c r="X1061" s="27" t="s">
        <v>699</v>
      </c>
      <c r="Y1061" s="27">
        <v>0.17511900715418244</v>
      </c>
      <c r="Z1061" s="27">
        <v>0.85264294989168721</v>
      </c>
      <c r="AA1061" s="27">
        <v>0.14719601443879735</v>
      </c>
      <c r="AB1061" s="233"/>
      <c r="AC1061" s="234"/>
      <c r="AD1061" s="234"/>
      <c r="AE1061" s="234"/>
      <c r="AF1061" s="234"/>
      <c r="AG1061" s="234"/>
      <c r="AH1061" s="234"/>
      <c r="AI1061" s="234"/>
      <c r="AJ1061" s="234"/>
      <c r="AK1061" s="234"/>
      <c r="AL1061" s="234"/>
      <c r="AM1061" s="234"/>
      <c r="AN1061" s="234"/>
      <c r="AO1061" s="234"/>
      <c r="AP1061" s="234"/>
      <c r="AQ1061" s="234"/>
      <c r="AR1061" s="234"/>
      <c r="AS1061" s="234"/>
      <c r="AT1061" s="234"/>
      <c r="AU1061" s="234"/>
      <c r="AV1061" s="234"/>
      <c r="AW1061" s="234"/>
      <c r="AX1061" s="234"/>
      <c r="AY1061" s="234"/>
      <c r="AZ1061" s="234"/>
      <c r="BA1061" s="234"/>
      <c r="BB1061" s="234"/>
      <c r="BC1061" s="234"/>
      <c r="BD1061" s="234"/>
      <c r="BE1061" s="234"/>
      <c r="BF1061" s="234"/>
      <c r="BG1061" s="234"/>
      <c r="BH1061" s="234"/>
      <c r="BI1061" s="234"/>
      <c r="BJ1061" s="234"/>
      <c r="BK1061" s="234"/>
      <c r="BL1061" s="234"/>
      <c r="BM1061" s="63"/>
    </row>
    <row r="1062" spans="1:65">
      <c r="A1062" s="35"/>
      <c r="B1062" s="3" t="s">
        <v>86</v>
      </c>
      <c r="C1062" s="33"/>
      <c r="D1062" s="13">
        <v>3.4232659844072866E-2</v>
      </c>
      <c r="E1062" s="13">
        <v>4.126041862764749E-2</v>
      </c>
      <c r="F1062" s="13">
        <v>4.4262666813799055E-2</v>
      </c>
      <c r="G1062" s="13" t="s">
        <v>699</v>
      </c>
      <c r="H1062" s="13">
        <v>6.4432987228000393E-2</v>
      </c>
      <c r="I1062" s="13">
        <v>3.4099147291913615E-2</v>
      </c>
      <c r="J1062" s="13">
        <v>1.8332044406773211E-2</v>
      </c>
      <c r="K1062" s="13">
        <v>1.6162061593153577E-2</v>
      </c>
      <c r="L1062" s="13">
        <v>3.7726572996118292E-2</v>
      </c>
      <c r="M1062" s="13">
        <v>1.8019578657919193E-2</v>
      </c>
      <c r="N1062" s="13">
        <v>5.4061544018813995E-2</v>
      </c>
      <c r="O1062" s="13">
        <v>1.5691705105261695E-2</v>
      </c>
      <c r="P1062" s="13">
        <v>3.0665980934869958E-2</v>
      </c>
      <c r="Q1062" s="13">
        <v>1.5691705105261695E-2</v>
      </c>
      <c r="R1062" s="13">
        <v>6.6462953055537472E-3</v>
      </c>
      <c r="S1062" s="13">
        <v>2.8361356831663562E-2</v>
      </c>
      <c r="T1062" s="13">
        <v>4.8573450990034676E-2</v>
      </c>
      <c r="U1062" s="13">
        <v>7.2907861957737144E-2</v>
      </c>
      <c r="V1062" s="13">
        <v>1.9364916731037095E-2</v>
      </c>
      <c r="W1062" s="13">
        <v>5.7041902360716649E-2</v>
      </c>
      <c r="X1062" s="13" t="s">
        <v>699</v>
      </c>
      <c r="Y1062" s="13">
        <v>2.8397676835813367E-2</v>
      </c>
      <c r="Z1062" s="13">
        <v>0.14828573041594559</v>
      </c>
      <c r="AA1062" s="13">
        <v>2.4196605113226962E-2</v>
      </c>
      <c r="AB1062" s="166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2"/>
    </row>
    <row r="1063" spans="1:65">
      <c r="A1063" s="35"/>
      <c r="B1063" s="3" t="s">
        <v>288</v>
      </c>
      <c r="C1063" s="33"/>
      <c r="D1063" s="13">
        <v>7.9244791731582831E-2</v>
      </c>
      <c r="E1063" s="13">
        <v>-4.4418673987660973E-2</v>
      </c>
      <c r="F1063" s="13">
        <v>-1.6313340869651083E-2</v>
      </c>
      <c r="G1063" s="13" t="s">
        <v>699</v>
      </c>
      <c r="H1063" s="13">
        <v>-4.3294460662940737E-2</v>
      </c>
      <c r="I1063" s="13">
        <v>-2.7555474116855216E-2</v>
      </c>
      <c r="J1063" s="13">
        <v>0.16356079108561272</v>
      </c>
      <c r="K1063" s="13">
        <v>2.5844658807363752E-2</v>
      </c>
      <c r="L1063" s="13">
        <v>-2.9398747143419723E-2</v>
      </c>
      <c r="M1063" s="13">
        <v>-3.2212527814509007E-2</v>
      </c>
      <c r="N1063" s="13">
        <v>6.2381591860777075E-2</v>
      </c>
      <c r="O1063" s="13">
        <v>-3.8797607364059017E-2</v>
      </c>
      <c r="P1063" s="13">
        <v>8.9814589365579955E-3</v>
      </c>
      <c r="Q1063" s="13">
        <v>-3.8797607364059017E-2</v>
      </c>
      <c r="R1063" s="13">
        <v>5.2263671938293177E-2</v>
      </c>
      <c r="S1063" s="13">
        <v>-5.0712076224472824E-3</v>
      </c>
      <c r="T1063" s="13">
        <v>-7.8817409342482048E-3</v>
      </c>
      <c r="U1063" s="13">
        <v>-0.1512189398360988</v>
      </c>
      <c r="V1063" s="13">
        <v>-0.10062934022368097</v>
      </c>
      <c r="W1063" s="13">
        <v>8.4865858355184898E-2</v>
      </c>
      <c r="X1063" s="13" t="s">
        <v>699</v>
      </c>
      <c r="Y1063" s="13">
        <v>3.989732536636903E-2</v>
      </c>
      <c r="Z1063" s="13">
        <v>-3.0366007428656028E-2</v>
      </c>
      <c r="AA1063" s="13">
        <v>2.5844658807363752E-2</v>
      </c>
      <c r="AB1063" s="166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2"/>
    </row>
    <row r="1064" spans="1:65">
      <c r="A1064" s="35"/>
      <c r="B1064" s="53" t="s">
        <v>289</v>
      </c>
      <c r="C1064" s="54"/>
      <c r="D1064" s="52">
        <v>1.75</v>
      </c>
      <c r="E1064" s="52">
        <v>0.62</v>
      </c>
      <c r="F1064" s="52">
        <v>0.08</v>
      </c>
      <c r="G1064" s="52">
        <v>2.78</v>
      </c>
      <c r="H1064" s="52">
        <v>0.6</v>
      </c>
      <c r="I1064" s="52">
        <v>0.3</v>
      </c>
      <c r="J1064" s="52">
        <v>3.37</v>
      </c>
      <c r="K1064" s="52">
        <v>0.73</v>
      </c>
      <c r="L1064" s="52">
        <v>0.33</v>
      </c>
      <c r="M1064" s="52">
        <v>0.39</v>
      </c>
      <c r="N1064" s="52">
        <v>1.43</v>
      </c>
      <c r="O1064" s="52">
        <v>0.51</v>
      </c>
      <c r="P1064" s="52">
        <v>0.4</v>
      </c>
      <c r="Q1064" s="52">
        <v>0.51</v>
      </c>
      <c r="R1064" s="52">
        <v>1.24</v>
      </c>
      <c r="S1064" s="52">
        <v>0.13</v>
      </c>
      <c r="T1064" s="52">
        <v>0.08</v>
      </c>
      <c r="U1064" s="52">
        <v>2.67</v>
      </c>
      <c r="V1064" s="52">
        <v>1.7</v>
      </c>
      <c r="W1064" s="52">
        <v>1.86</v>
      </c>
      <c r="X1064" s="52">
        <v>13.41</v>
      </c>
      <c r="Y1064" s="52">
        <v>1</v>
      </c>
      <c r="Z1064" s="52">
        <v>0.35</v>
      </c>
      <c r="AA1064" s="52">
        <v>0.73</v>
      </c>
      <c r="AB1064" s="166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2"/>
    </row>
    <row r="1065" spans="1:65">
      <c r="B1065" s="36"/>
      <c r="C1065" s="20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BM1065" s="62"/>
    </row>
    <row r="1066" spans="1:65" ht="15">
      <c r="B1066" s="37" t="s">
        <v>695</v>
      </c>
      <c r="BM1066" s="32" t="s">
        <v>66</v>
      </c>
    </row>
    <row r="1067" spans="1:65" ht="15">
      <c r="A1067" s="28" t="s">
        <v>38</v>
      </c>
      <c r="B1067" s="18" t="s">
        <v>115</v>
      </c>
      <c r="C1067" s="15" t="s">
        <v>116</v>
      </c>
      <c r="D1067" s="16" t="s">
        <v>243</v>
      </c>
      <c r="E1067" s="17" t="s">
        <v>243</v>
      </c>
      <c r="F1067" s="17" t="s">
        <v>243</v>
      </c>
      <c r="G1067" s="17" t="s">
        <v>243</v>
      </c>
      <c r="H1067" s="17" t="s">
        <v>243</v>
      </c>
      <c r="I1067" s="17" t="s">
        <v>243</v>
      </c>
      <c r="J1067" s="17" t="s">
        <v>243</v>
      </c>
      <c r="K1067" s="17" t="s">
        <v>243</v>
      </c>
      <c r="L1067" s="17" t="s">
        <v>243</v>
      </c>
      <c r="M1067" s="17" t="s">
        <v>243</v>
      </c>
      <c r="N1067" s="17" t="s">
        <v>243</v>
      </c>
      <c r="O1067" s="17" t="s">
        <v>243</v>
      </c>
      <c r="P1067" s="17" t="s">
        <v>243</v>
      </c>
      <c r="Q1067" s="17" t="s">
        <v>243</v>
      </c>
      <c r="R1067" s="17" t="s">
        <v>243</v>
      </c>
      <c r="S1067" s="17" t="s">
        <v>243</v>
      </c>
      <c r="T1067" s="17" t="s">
        <v>243</v>
      </c>
      <c r="U1067" s="17" t="s">
        <v>243</v>
      </c>
      <c r="V1067" s="17" t="s">
        <v>243</v>
      </c>
      <c r="W1067" s="17" t="s">
        <v>243</v>
      </c>
      <c r="X1067" s="17" t="s">
        <v>243</v>
      </c>
      <c r="Y1067" s="17" t="s">
        <v>243</v>
      </c>
      <c r="Z1067" s="17" t="s">
        <v>243</v>
      </c>
      <c r="AA1067" s="17" t="s">
        <v>243</v>
      </c>
      <c r="AB1067" s="17" t="s">
        <v>243</v>
      </c>
      <c r="AC1067" s="17" t="s">
        <v>243</v>
      </c>
      <c r="AD1067" s="166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2">
        <v>1</v>
      </c>
    </row>
    <row r="1068" spans="1:65">
      <c r="A1068" s="35"/>
      <c r="B1068" s="19" t="s">
        <v>244</v>
      </c>
      <c r="C1068" s="8" t="s">
        <v>244</v>
      </c>
      <c r="D1068" s="164" t="s">
        <v>246</v>
      </c>
      <c r="E1068" s="165" t="s">
        <v>248</v>
      </c>
      <c r="F1068" s="165" t="s">
        <v>249</v>
      </c>
      <c r="G1068" s="165" t="s">
        <v>250</v>
      </c>
      <c r="H1068" s="165" t="s">
        <v>251</v>
      </c>
      <c r="I1068" s="165" t="s">
        <v>254</v>
      </c>
      <c r="J1068" s="165" t="s">
        <v>256</v>
      </c>
      <c r="K1068" s="165" t="s">
        <v>258</v>
      </c>
      <c r="L1068" s="165" t="s">
        <v>259</v>
      </c>
      <c r="M1068" s="165" t="s">
        <v>260</v>
      </c>
      <c r="N1068" s="165" t="s">
        <v>307</v>
      </c>
      <c r="O1068" s="165" t="s">
        <v>261</v>
      </c>
      <c r="P1068" s="165" t="s">
        <v>263</v>
      </c>
      <c r="Q1068" s="165" t="s">
        <v>265</v>
      </c>
      <c r="R1068" s="165" t="s">
        <v>266</v>
      </c>
      <c r="S1068" s="165" t="s">
        <v>267</v>
      </c>
      <c r="T1068" s="165" t="s">
        <v>268</v>
      </c>
      <c r="U1068" s="165" t="s">
        <v>269</v>
      </c>
      <c r="V1068" s="165" t="s">
        <v>270</v>
      </c>
      <c r="W1068" s="165" t="s">
        <v>271</v>
      </c>
      <c r="X1068" s="165" t="s">
        <v>272</v>
      </c>
      <c r="Y1068" s="165" t="s">
        <v>273</v>
      </c>
      <c r="Z1068" s="165" t="s">
        <v>274</v>
      </c>
      <c r="AA1068" s="165" t="s">
        <v>275</v>
      </c>
      <c r="AB1068" s="165" t="s">
        <v>276</v>
      </c>
      <c r="AC1068" s="165" t="s">
        <v>277</v>
      </c>
      <c r="AD1068" s="166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2" t="s">
        <v>3</v>
      </c>
    </row>
    <row r="1069" spans="1:65">
      <c r="A1069" s="35"/>
      <c r="B1069" s="19"/>
      <c r="C1069" s="8"/>
      <c r="D1069" s="9" t="s">
        <v>337</v>
      </c>
      <c r="E1069" s="10" t="s">
        <v>118</v>
      </c>
      <c r="F1069" s="10" t="s">
        <v>337</v>
      </c>
      <c r="G1069" s="10" t="s">
        <v>338</v>
      </c>
      <c r="H1069" s="10" t="s">
        <v>118</v>
      </c>
      <c r="I1069" s="10" t="s">
        <v>337</v>
      </c>
      <c r="J1069" s="10" t="s">
        <v>337</v>
      </c>
      <c r="K1069" s="10" t="s">
        <v>337</v>
      </c>
      <c r="L1069" s="10" t="s">
        <v>337</v>
      </c>
      <c r="M1069" s="10" t="s">
        <v>337</v>
      </c>
      <c r="N1069" s="10" t="s">
        <v>338</v>
      </c>
      <c r="O1069" s="10" t="s">
        <v>337</v>
      </c>
      <c r="P1069" s="10" t="s">
        <v>337</v>
      </c>
      <c r="Q1069" s="10" t="s">
        <v>337</v>
      </c>
      <c r="R1069" s="10" t="s">
        <v>337</v>
      </c>
      <c r="S1069" s="10" t="s">
        <v>337</v>
      </c>
      <c r="T1069" s="10" t="s">
        <v>337</v>
      </c>
      <c r="U1069" s="10" t="s">
        <v>337</v>
      </c>
      <c r="V1069" s="10" t="s">
        <v>338</v>
      </c>
      <c r="W1069" s="10" t="s">
        <v>338</v>
      </c>
      <c r="X1069" s="10" t="s">
        <v>338</v>
      </c>
      <c r="Y1069" s="10" t="s">
        <v>337</v>
      </c>
      <c r="Z1069" s="10" t="s">
        <v>338</v>
      </c>
      <c r="AA1069" s="10" t="s">
        <v>337</v>
      </c>
      <c r="AB1069" s="10" t="s">
        <v>338</v>
      </c>
      <c r="AC1069" s="10" t="s">
        <v>338</v>
      </c>
      <c r="AD1069" s="166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2">
        <v>1</v>
      </c>
    </row>
    <row r="1070" spans="1:65">
      <c r="A1070" s="35"/>
      <c r="B1070" s="19"/>
      <c r="C1070" s="8"/>
      <c r="D1070" s="29"/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  <c r="AB1070" s="29"/>
      <c r="AC1070" s="29"/>
      <c r="AD1070" s="166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2">
        <v>2</v>
      </c>
    </row>
    <row r="1071" spans="1:65">
      <c r="A1071" s="35"/>
      <c r="B1071" s="18">
        <v>1</v>
      </c>
      <c r="C1071" s="14">
        <v>1</v>
      </c>
      <c r="D1071" s="235">
        <v>11.05</v>
      </c>
      <c r="E1071" s="235">
        <v>10.7</v>
      </c>
      <c r="F1071" s="260">
        <v>12</v>
      </c>
      <c r="G1071" s="235">
        <v>10.3</v>
      </c>
      <c r="H1071" s="267">
        <v>13</v>
      </c>
      <c r="I1071" s="258">
        <v>14.1249</v>
      </c>
      <c r="J1071" s="260">
        <v>8.8000000000000007</v>
      </c>
      <c r="K1071" s="235">
        <v>10.9</v>
      </c>
      <c r="L1071" s="258">
        <v>13.2</v>
      </c>
      <c r="M1071" s="235">
        <v>11.4</v>
      </c>
      <c r="N1071" s="235">
        <v>13.317442455409806</v>
      </c>
      <c r="O1071" s="258">
        <v>17.358409999999999</v>
      </c>
      <c r="P1071" s="235">
        <v>10.9</v>
      </c>
      <c r="Q1071" s="235">
        <v>10.9</v>
      </c>
      <c r="R1071" s="235">
        <v>10.4</v>
      </c>
      <c r="S1071" s="235">
        <v>9.8000000000000007</v>
      </c>
      <c r="T1071" s="235">
        <v>12.83</v>
      </c>
      <c r="U1071" s="235">
        <v>11.79</v>
      </c>
      <c r="V1071" s="235">
        <v>10.1</v>
      </c>
      <c r="W1071" s="235">
        <v>10.4</v>
      </c>
      <c r="X1071" s="235">
        <v>10.7</v>
      </c>
      <c r="Y1071" s="235">
        <v>10.3</v>
      </c>
      <c r="Z1071" s="258">
        <v>11</v>
      </c>
      <c r="AA1071" s="235">
        <v>10.7</v>
      </c>
      <c r="AB1071" s="280">
        <v>7.8</v>
      </c>
      <c r="AC1071" s="235">
        <v>11.8</v>
      </c>
      <c r="AD1071" s="236"/>
      <c r="AE1071" s="237"/>
      <c r="AF1071" s="237"/>
      <c r="AG1071" s="237"/>
      <c r="AH1071" s="237"/>
      <c r="AI1071" s="237"/>
      <c r="AJ1071" s="237"/>
      <c r="AK1071" s="237"/>
      <c r="AL1071" s="237"/>
      <c r="AM1071" s="237"/>
      <c r="AN1071" s="237"/>
      <c r="AO1071" s="237"/>
      <c r="AP1071" s="237"/>
      <c r="AQ1071" s="237"/>
      <c r="AR1071" s="237"/>
      <c r="AS1071" s="237"/>
      <c r="AT1071" s="237"/>
      <c r="AU1071" s="237"/>
      <c r="AV1071" s="237"/>
      <c r="AW1071" s="237"/>
      <c r="AX1071" s="237"/>
      <c r="AY1071" s="237"/>
      <c r="AZ1071" s="237"/>
      <c r="BA1071" s="237"/>
      <c r="BB1071" s="237"/>
      <c r="BC1071" s="237"/>
      <c r="BD1071" s="237"/>
      <c r="BE1071" s="237"/>
      <c r="BF1071" s="237"/>
      <c r="BG1071" s="237"/>
      <c r="BH1071" s="237"/>
      <c r="BI1071" s="237"/>
      <c r="BJ1071" s="237"/>
      <c r="BK1071" s="237"/>
      <c r="BL1071" s="237"/>
      <c r="BM1071" s="238">
        <v>1</v>
      </c>
    </row>
    <row r="1072" spans="1:65">
      <c r="A1072" s="35"/>
      <c r="B1072" s="19">
        <v>1</v>
      </c>
      <c r="C1072" s="8">
        <v>2</v>
      </c>
      <c r="D1072" s="239">
        <v>10.84</v>
      </c>
      <c r="E1072" s="239">
        <v>10.6</v>
      </c>
      <c r="F1072" s="261">
        <v>11.7</v>
      </c>
      <c r="G1072" s="239">
        <v>10.3</v>
      </c>
      <c r="H1072" s="268">
        <v>13</v>
      </c>
      <c r="I1072" s="259">
        <v>14.225899999999999</v>
      </c>
      <c r="J1072" s="261">
        <v>9</v>
      </c>
      <c r="K1072" s="239">
        <v>10.5</v>
      </c>
      <c r="L1072" s="259">
        <v>13.9</v>
      </c>
      <c r="M1072" s="239">
        <v>11.5</v>
      </c>
      <c r="N1072" s="239">
        <v>12.16115135363199</v>
      </c>
      <c r="O1072" s="259">
        <v>17.54984</v>
      </c>
      <c r="P1072" s="239">
        <v>10.199999999999999</v>
      </c>
      <c r="Q1072" s="239">
        <v>11.1</v>
      </c>
      <c r="R1072" s="239">
        <v>10.8</v>
      </c>
      <c r="S1072" s="239">
        <v>10.199999999999999</v>
      </c>
      <c r="T1072" s="239">
        <v>12.79</v>
      </c>
      <c r="U1072" s="239">
        <v>11.82</v>
      </c>
      <c r="V1072" s="239">
        <v>9.8000000000000007</v>
      </c>
      <c r="W1072" s="239">
        <v>10.3</v>
      </c>
      <c r="X1072" s="239">
        <v>10.6</v>
      </c>
      <c r="Y1072" s="239">
        <v>10.7</v>
      </c>
      <c r="Z1072" s="259">
        <v>11</v>
      </c>
      <c r="AA1072" s="239">
        <v>10.7</v>
      </c>
      <c r="AB1072" s="239">
        <v>10.199999999999999</v>
      </c>
      <c r="AC1072" s="239">
        <v>11.7</v>
      </c>
      <c r="AD1072" s="236"/>
      <c r="AE1072" s="237"/>
      <c r="AF1072" s="237"/>
      <c r="AG1072" s="237"/>
      <c r="AH1072" s="237"/>
      <c r="AI1072" s="237"/>
      <c r="AJ1072" s="237"/>
      <c r="AK1072" s="237"/>
      <c r="AL1072" s="237"/>
      <c r="AM1072" s="237"/>
      <c r="AN1072" s="237"/>
      <c r="AO1072" s="237"/>
      <c r="AP1072" s="237"/>
      <c r="AQ1072" s="237"/>
      <c r="AR1072" s="237"/>
      <c r="AS1072" s="237"/>
      <c r="AT1072" s="237"/>
      <c r="AU1072" s="237"/>
      <c r="AV1072" s="237"/>
      <c r="AW1072" s="237"/>
      <c r="AX1072" s="237"/>
      <c r="AY1072" s="237"/>
      <c r="AZ1072" s="237"/>
      <c r="BA1072" s="237"/>
      <c r="BB1072" s="237"/>
      <c r="BC1072" s="237"/>
      <c r="BD1072" s="237"/>
      <c r="BE1072" s="237"/>
      <c r="BF1072" s="237"/>
      <c r="BG1072" s="237"/>
      <c r="BH1072" s="237"/>
      <c r="BI1072" s="237"/>
      <c r="BJ1072" s="237"/>
      <c r="BK1072" s="237"/>
      <c r="BL1072" s="237"/>
      <c r="BM1072" s="238">
        <v>17</v>
      </c>
    </row>
    <row r="1073" spans="1:65">
      <c r="A1073" s="35"/>
      <c r="B1073" s="19">
        <v>1</v>
      </c>
      <c r="C1073" s="8">
        <v>3</v>
      </c>
      <c r="D1073" s="253">
        <v>11.37</v>
      </c>
      <c r="E1073" s="239">
        <v>10.8</v>
      </c>
      <c r="F1073" s="261">
        <v>11.9</v>
      </c>
      <c r="G1073" s="239">
        <v>10.4</v>
      </c>
      <c r="H1073" s="268">
        <v>13</v>
      </c>
      <c r="I1073" s="259">
        <v>13.735099999999999</v>
      </c>
      <c r="J1073" s="261">
        <v>9</v>
      </c>
      <c r="K1073" s="261">
        <v>10.1</v>
      </c>
      <c r="L1073" s="268">
        <v>13.6</v>
      </c>
      <c r="M1073" s="242">
        <v>11.1</v>
      </c>
      <c r="N1073" s="242">
        <v>12.689722526210911</v>
      </c>
      <c r="O1073" s="268">
        <v>17.574850000000001</v>
      </c>
      <c r="P1073" s="242">
        <v>10.5</v>
      </c>
      <c r="Q1073" s="242">
        <v>10.8</v>
      </c>
      <c r="R1073" s="242">
        <v>10.5</v>
      </c>
      <c r="S1073" s="242">
        <v>9.9</v>
      </c>
      <c r="T1073" s="242">
        <v>12.66</v>
      </c>
      <c r="U1073" s="242">
        <v>11</v>
      </c>
      <c r="V1073" s="242">
        <v>10.3</v>
      </c>
      <c r="W1073" s="242">
        <v>10.1</v>
      </c>
      <c r="X1073" s="242">
        <v>11</v>
      </c>
      <c r="Y1073" s="242">
        <v>11.3</v>
      </c>
      <c r="Z1073" s="268">
        <v>11</v>
      </c>
      <c r="AA1073" s="242">
        <v>10.9</v>
      </c>
      <c r="AB1073" s="242">
        <v>10.6</v>
      </c>
      <c r="AC1073" s="242">
        <v>12.3</v>
      </c>
      <c r="AD1073" s="236"/>
      <c r="AE1073" s="237"/>
      <c r="AF1073" s="237"/>
      <c r="AG1073" s="237"/>
      <c r="AH1073" s="237"/>
      <c r="AI1073" s="237"/>
      <c r="AJ1073" s="237"/>
      <c r="AK1073" s="237"/>
      <c r="AL1073" s="237"/>
      <c r="AM1073" s="237"/>
      <c r="AN1073" s="237"/>
      <c r="AO1073" s="237"/>
      <c r="AP1073" s="237"/>
      <c r="AQ1073" s="237"/>
      <c r="AR1073" s="237"/>
      <c r="AS1073" s="237"/>
      <c r="AT1073" s="237"/>
      <c r="AU1073" s="237"/>
      <c r="AV1073" s="237"/>
      <c r="AW1073" s="237"/>
      <c r="AX1073" s="237"/>
      <c r="AY1073" s="237"/>
      <c r="AZ1073" s="237"/>
      <c r="BA1073" s="237"/>
      <c r="BB1073" s="237"/>
      <c r="BC1073" s="237"/>
      <c r="BD1073" s="237"/>
      <c r="BE1073" s="237"/>
      <c r="BF1073" s="237"/>
      <c r="BG1073" s="237"/>
      <c r="BH1073" s="237"/>
      <c r="BI1073" s="237"/>
      <c r="BJ1073" s="237"/>
      <c r="BK1073" s="237"/>
      <c r="BL1073" s="237"/>
      <c r="BM1073" s="238">
        <v>16</v>
      </c>
    </row>
    <row r="1074" spans="1:65">
      <c r="A1074" s="35"/>
      <c r="B1074" s="19">
        <v>1</v>
      </c>
      <c r="C1074" s="8">
        <v>4</v>
      </c>
      <c r="D1074" s="239">
        <v>11</v>
      </c>
      <c r="E1074" s="239">
        <v>10.6</v>
      </c>
      <c r="F1074" s="261">
        <v>11.7</v>
      </c>
      <c r="G1074" s="239">
        <v>10.6</v>
      </c>
      <c r="H1074" s="268">
        <v>13</v>
      </c>
      <c r="I1074" s="259">
        <v>13.984</v>
      </c>
      <c r="J1074" s="261">
        <v>8.8000000000000007</v>
      </c>
      <c r="K1074" s="261">
        <v>9.3000000000000007</v>
      </c>
      <c r="L1074" s="268">
        <v>13.8</v>
      </c>
      <c r="M1074" s="242">
        <v>11.3</v>
      </c>
      <c r="N1074" s="242">
        <v>12.947997061729188</v>
      </c>
      <c r="O1074" s="268">
        <v>18.189129999999999</v>
      </c>
      <c r="P1074" s="242">
        <v>11</v>
      </c>
      <c r="Q1074" s="242">
        <v>10.8</v>
      </c>
      <c r="R1074" s="242">
        <v>10</v>
      </c>
      <c r="S1074" s="242">
        <v>10.199999999999999</v>
      </c>
      <c r="T1074" s="242">
        <v>12.72</v>
      </c>
      <c r="U1074" s="242">
        <v>11.15</v>
      </c>
      <c r="V1074" s="242">
        <v>10</v>
      </c>
      <c r="W1074" s="242">
        <v>10.199999999999999</v>
      </c>
      <c r="X1074" s="242">
        <v>10.8</v>
      </c>
      <c r="Y1074" s="242">
        <v>11.7</v>
      </c>
      <c r="Z1074" s="268">
        <v>11</v>
      </c>
      <c r="AA1074" s="242">
        <v>10.9</v>
      </c>
      <c r="AB1074" s="242">
        <v>10.3</v>
      </c>
      <c r="AC1074" s="242">
        <v>12.2</v>
      </c>
      <c r="AD1074" s="236"/>
      <c r="AE1074" s="237"/>
      <c r="AF1074" s="237"/>
      <c r="AG1074" s="237"/>
      <c r="AH1074" s="237"/>
      <c r="AI1074" s="237"/>
      <c r="AJ1074" s="237"/>
      <c r="AK1074" s="237"/>
      <c r="AL1074" s="237"/>
      <c r="AM1074" s="237"/>
      <c r="AN1074" s="237"/>
      <c r="AO1074" s="237"/>
      <c r="AP1074" s="237"/>
      <c r="AQ1074" s="237"/>
      <c r="AR1074" s="237"/>
      <c r="AS1074" s="237"/>
      <c r="AT1074" s="237"/>
      <c r="AU1074" s="237"/>
      <c r="AV1074" s="237"/>
      <c r="AW1074" s="237"/>
      <c r="AX1074" s="237"/>
      <c r="AY1074" s="237"/>
      <c r="AZ1074" s="237"/>
      <c r="BA1074" s="237"/>
      <c r="BB1074" s="237"/>
      <c r="BC1074" s="237"/>
      <c r="BD1074" s="237"/>
      <c r="BE1074" s="237"/>
      <c r="BF1074" s="237"/>
      <c r="BG1074" s="237"/>
      <c r="BH1074" s="237"/>
      <c r="BI1074" s="237"/>
      <c r="BJ1074" s="237"/>
      <c r="BK1074" s="237"/>
      <c r="BL1074" s="237"/>
      <c r="BM1074" s="238">
        <v>10.858408249054495</v>
      </c>
    </row>
    <row r="1075" spans="1:65">
      <c r="A1075" s="35"/>
      <c r="B1075" s="19">
        <v>1</v>
      </c>
      <c r="C1075" s="8">
        <v>5</v>
      </c>
      <c r="D1075" s="239">
        <v>11.01</v>
      </c>
      <c r="E1075" s="239">
        <v>10.7</v>
      </c>
      <c r="F1075" s="239">
        <v>11.8</v>
      </c>
      <c r="G1075" s="239">
        <v>10.199999999999999</v>
      </c>
      <c r="H1075" s="259">
        <v>13</v>
      </c>
      <c r="I1075" s="259">
        <v>13.9849</v>
      </c>
      <c r="J1075" s="239">
        <v>8.8000000000000007</v>
      </c>
      <c r="K1075" s="239">
        <v>10.199999999999999</v>
      </c>
      <c r="L1075" s="259">
        <v>14.1</v>
      </c>
      <c r="M1075" s="239">
        <v>11.9</v>
      </c>
      <c r="N1075" s="239">
        <v>12.618285630347724</v>
      </c>
      <c r="O1075" s="259">
        <v>17.199909999999999</v>
      </c>
      <c r="P1075" s="239">
        <v>10.9</v>
      </c>
      <c r="Q1075" s="239">
        <v>10.9</v>
      </c>
      <c r="R1075" s="239">
        <v>11</v>
      </c>
      <c r="S1075" s="239">
        <v>9.5</v>
      </c>
      <c r="T1075" s="253">
        <v>12.33</v>
      </c>
      <c r="U1075" s="239">
        <v>11.16</v>
      </c>
      <c r="V1075" s="239">
        <v>10.1</v>
      </c>
      <c r="W1075" s="239">
        <v>10.5</v>
      </c>
      <c r="X1075" s="239">
        <v>10.7</v>
      </c>
      <c r="Y1075" s="239">
        <v>10.7</v>
      </c>
      <c r="Z1075" s="259">
        <v>11</v>
      </c>
      <c r="AA1075" s="239">
        <v>10.8</v>
      </c>
      <c r="AB1075" s="239">
        <v>10.199999999999999</v>
      </c>
      <c r="AC1075" s="239">
        <v>12</v>
      </c>
      <c r="AD1075" s="236"/>
      <c r="AE1075" s="237"/>
      <c r="AF1075" s="237"/>
      <c r="AG1075" s="237"/>
      <c r="AH1075" s="237"/>
      <c r="AI1075" s="237"/>
      <c r="AJ1075" s="237"/>
      <c r="AK1075" s="237"/>
      <c r="AL1075" s="237"/>
      <c r="AM1075" s="237"/>
      <c r="AN1075" s="237"/>
      <c r="AO1075" s="237"/>
      <c r="AP1075" s="237"/>
      <c r="AQ1075" s="237"/>
      <c r="AR1075" s="237"/>
      <c r="AS1075" s="237"/>
      <c r="AT1075" s="237"/>
      <c r="AU1075" s="237"/>
      <c r="AV1075" s="237"/>
      <c r="AW1075" s="237"/>
      <c r="AX1075" s="237"/>
      <c r="AY1075" s="237"/>
      <c r="AZ1075" s="237"/>
      <c r="BA1075" s="237"/>
      <c r="BB1075" s="237"/>
      <c r="BC1075" s="237"/>
      <c r="BD1075" s="237"/>
      <c r="BE1075" s="237"/>
      <c r="BF1075" s="237"/>
      <c r="BG1075" s="237"/>
      <c r="BH1075" s="237"/>
      <c r="BI1075" s="237"/>
      <c r="BJ1075" s="237"/>
      <c r="BK1075" s="237"/>
      <c r="BL1075" s="237"/>
      <c r="BM1075" s="238">
        <v>92</v>
      </c>
    </row>
    <row r="1076" spans="1:65">
      <c r="A1076" s="35"/>
      <c r="B1076" s="19">
        <v>1</v>
      </c>
      <c r="C1076" s="8">
        <v>6</v>
      </c>
      <c r="D1076" s="239">
        <v>10.92</v>
      </c>
      <c r="E1076" s="239">
        <v>10.7</v>
      </c>
      <c r="F1076" s="239">
        <v>11.8</v>
      </c>
      <c r="G1076" s="239">
        <v>10.4</v>
      </c>
      <c r="H1076" s="259">
        <v>13</v>
      </c>
      <c r="I1076" s="259">
        <v>13.9237</v>
      </c>
      <c r="J1076" s="239">
        <v>8.8000000000000007</v>
      </c>
      <c r="K1076" s="239">
        <v>10.3</v>
      </c>
      <c r="L1076" s="259">
        <v>13.9</v>
      </c>
      <c r="M1076" s="239">
        <v>11.4</v>
      </c>
      <c r="N1076" s="239">
        <v>12.02884035353658</v>
      </c>
      <c r="O1076" s="259">
        <v>17.701090000000001</v>
      </c>
      <c r="P1076" s="239">
        <v>11.3</v>
      </c>
      <c r="Q1076" s="239">
        <v>10.6</v>
      </c>
      <c r="R1076" s="239">
        <v>10.1</v>
      </c>
      <c r="S1076" s="239">
        <v>10</v>
      </c>
      <c r="T1076" s="239">
        <v>12.71</v>
      </c>
      <c r="U1076" s="239">
        <v>10.72</v>
      </c>
      <c r="V1076" s="239">
        <v>9.5</v>
      </c>
      <c r="W1076" s="253">
        <v>11.6</v>
      </c>
      <c r="X1076" s="239">
        <v>10.9</v>
      </c>
      <c r="Y1076" s="239">
        <v>10.3</v>
      </c>
      <c r="Z1076" s="259">
        <v>11</v>
      </c>
      <c r="AA1076" s="239">
        <v>10.8</v>
      </c>
      <c r="AB1076" s="239">
        <v>10.3</v>
      </c>
      <c r="AC1076" s="239">
        <v>11.9</v>
      </c>
      <c r="AD1076" s="236"/>
      <c r="AE1076" s="237"/>
      <c r="AF1076" s="237"/>
      <c r="AG1076" s="237"/>
      <c r="AH1076" s="237"/>
      <c r="AI1076" s="237"/>
      <c r="AJ1076" s="237"/>
      <c r="AK1076" s="237"/>
      <c r="AL1076" s="237"/>
      <c r="AM1076" s="237"/>
      <c r="AN1076" s="237"/>
      <c r="AO1076" s="237"/>
      <c r="AP1076" s="237"/>
      <c r="AQ1076" s="237"/>
      <c r="AR1076" s="237"/>
      <c r="AS1076" s="237"/>
      <c r="AT1076" s="237"/>
      <c r="AU1076" s="237"/>
      <c r="AV1076" s="237"/>
      <c r="AW1076" s="237"/>
      <c r="AX1076" s="237"/>
      <c r="AY1076" s="237"/>
      <c r="AZ1076" s="237"/>
      <c r="BA1076" s="237"/>
      <c r="BB1076" s="237"/>
      <c r="BC1076" s="237"/>
      <c r="BD1076" s="237"/>
      <c r="BE1076" s="237"/>
      <c r="BF1076" s="237"/>
      <c r="BG1076" s="237"/>
      <c r="BH1076" s="237"/>
      <c r="BI1076" s="237"/>
      <c r="BJ1076" s="237"/>
      <c r="BK1076" s="237"/>
      <c r="BL1076" s="237"/>
      <c r="BM1076" s="240"/>
    </row>
    <row r="1077" spans="1:65">
      <c r="A1077" s="35"/>
      <c r="B1077" s="20" t="s">
        <v>285</v>
      </c>
      <c r="C1077" s="12"/>
      <c r="D1077" s="241">
        <v>11.031666666666666</v>
      </c>
      <c r="E1077" s="241">
        <v>10.683333333333332</v>
      </c>
      <c r="F1077" s="241">
        <v>11.816666666666665</v>
      </c>
      <c r="G1077" s="241">
        <v>10.366666666666665</v>
      </c>
      <c r="H1077" s="241">
        <v>13</v>
      </c>
      <c r="I1077" s="241">
        <v>13.996416666666667</v>
      </c>
      <c r="J1077" s="241">
        <v>8.8666666666666671</v>
      </c>
      <c r="K1077" s="241">
        <v>10.216666666666667</v>
      </c>
      <c r="L1077" s="241">
        <v>13.75</v>
      </c>
      <c r="M1077" s="241">
        <v>11.433333333333332</v>
      </c>
      <c r="N1077" s="241">
        <v>12.627239896811034</v>
      </c>
      <c r="O1077" s="241">
        <v>17.595538333333334</v>
      </c>
      <c r="P1077" s="241">
        <v>10.799999999999999</v>
      </c>
      <c r="Q1077" s="241">
        <v>10.85</v>
      </c>
      <c r="R1077" s="241">
        <v>10.466666666666667</v>
      </c>
      <c r="S1077" s="241">
        <v>9.9333333333333318</v>
      </c>
      <c r="T1077" s="241">
        <v>12.673333333333332</v>
      </c>
      <c r="U1077" s="241">
        <v>11.273333333333333</v>
      </c>
      <c r="V1077" s="241">
        <v>9.9666666666666668</v>
      </c>
      <c r="W1077" s="241">
        <v>10.516666666666667</v>
      </c>
      <c r="X1077" s="241">
        <v>10.783333333333333</v>
      </c>
      <c r="Y1077" s="241">
        <v>10.833333333333334</v>
      </c>
      <c r="Z1077" s="241">
        <v>11</v>
      </c>
      <c r="AA1077" s="241">
        <v>10.799999999999999</v>
      </c>
      <c r="AB1077" s="241">
        <v>9.9</v>
      </c>
      <c r="AC1077" s="241">
        <v>11.983333333333334</v>
      </c>
      <c r="AD1077" s="236"/>
      <c r="AE1077" s="237"/>
      <c r="AF1077" s="237"/>
      <c r="AG1077" s="237"/>
      <c r="AH1077" s="237"/>
      <c r="AI1077" s="237"/>
      <c r="AJ1077" s="237"/>
      <c r="AK1077" s="237"/>
      <c r="AL1077" s="237"/>
      <c r="AM1077" s="237"/>
      <c r="AN1077" s="237"/>
      <c r="AO1077" s="237"/>
      <c r="AP1077" s="237"/>
      <c r="AQ1077" s="237"/>
      <c r="AR1077" s="237"/>
      <c r="AS1077" s="237"/>
      <c r="AT1077" s="237"/>
      <c r="AU1077" s="237"/>
      <c r="AV1077" s="237"/>
      <c r="AW1077" s="237"/>
      <c r="AX1077" s="237"/>
      <c r="AY1077" s="237"/>
      <c r="AZ1077" s="237"/>
      <c r="BA1077" s="237"/>
      <c r="BB1077" s="237"/>
      <c r="BC1077" s="237"/>
      <c r="BD1077" s="237"/>
      <c r="BE1077" s="237"/>
      <c r="BF1077" s="237"/>
      <c r="BG1077" s="237"/>
      <c r="BH1077" s="237"/>
      <c r="BI1077" s="237"/>
      <c r="BJ1077" s="237"/>
      <c r="BK1077" s="237"/>
      <c r="BL1077" s="237"/>
      <c r="BM1077" s="240"/>
    </row>
    <row r="1078" spans="1:65">
      <c r="A1078" s="35"/>
      <c r="B1078" s="3" t="s">
        <v>286</v>
      </c>
      <c r="C1078" s="33"/>
      <c r="D1078" s="242">
        <v>11.004999999999999</v>
      </c>
      <c r="E1078" s="242">
        <v>10.7</v>
      </c>
      <c r="F1078" s="242">
        <v>11.8</v>
      </c>
      <c r="G1078" s="242">
        <v>10.350000000000001</v>
      </c>
      <c r="H1078" s="242">
        <v>13</v>
      </c>
      <c r="I1078" s="242">
        <v>13.984449999999999</v>
      </c>
      <c r="J1078" s="242">
        <v>8.8000000000000007</v>
      </c>
      <c r="K1078" s="242">
        <v>10.25</v>
      </c>
      <c r="L1078" s="242">
        <v>13.850000000000001</v>
      </c>
      <c r="M1078" s="242">
        <v>11.4</v>
      </c>
      <c r="N1078" s="242">
        <v>12.654004078279318</v>
      </c>
      <c r="O1078" s="242">
        <v>17.562345000000001</v>
      </c>
      <c r="P1078" s="242">
        <v>10.9</v>
      </c>
      <c r="Q1078" s="242">
        <v>10.850000000000001</v>
      </c>
      <c r="R1078" s="242">
        <v>10.45</v>
      </c>
      <c r="S1078" s="242">
        <v>9.9499999999999993</v>
      </c>
      <c r="T1078" s="242">
        <v>12.715</v>
      </c>
      <c r="U1078" s="242">
        <v>11.155000000000001</v>
      </c>
      <c r="V1078" s="242">
        <v>10.050000000000001</v>
      </c>
      <c r="W1078" s="242">
        <v>10.350000000000001</v>
      </c>
      <c r="X1078" s="242">
        <v>10.75</v>
      </c>
      <c r="Y1078" s="242">
        <v>10.7</v>
      </c>
      <c r="Z1078" s="242">
        <v>11</v>
      </c>
      <c r="AA1078" s="242">
        <v>10.8</v>
      </c>
      <c r="AB1078" s="242">
        <v>10.25</v>
      </c>
      <c r="AC1078" s="242">
        <v>11.95</v>
      </c>
      <c r="AD1078" s="236"/>
      <c r="AE1078" s="237"/>
      <c r="AF1078" s="237"/>
      <c r="AG1078" s="237"/>
      <c r="AH1078" s="237"/>
      <c r="AI1078" s="237"/>
      <c r="AJ1078" s="237"/>
      <c r="AK1078" s="237"/>
      <c r="AL1078" s="237"/>
      <c r="AM1078" s="237"/>
      <c r="AN1078" s="237"/>
      <c r="AO1078" s="237"/>
      <c r="AP1078" s="237"/>
      <c r="AQ1078" s="237"/>
      <c r="AR1078" s="237"/>
      <c r="AS1078" s="237"/>
      <c r="AT1078" s="237"/>
      <c r="AU1078" s="237"/>
      <c r="AV1078" s="237"/>
      <c r="AW1078" s="237"/>
      <c r="AX1078" s="237"/>
      <c r="AY1078" s="237"/>
      <c r="AZ1078" s="237"/>
      <c r="BA1078" s="237"/>
      <c r="BB1078" s="237"/>
      <c r="BC1078" s="237"/>
      <c r="BD1078" s="237"/>
      <c r="BE1078" s="237"/>
      <c r="BF1078" s="237"/>
      <c r="BG1078" s="237"/>
      <c r="BH1078" s="237"/>
      <c r="BI1078" s="237"/>
      <c r="BJ1078" s="237"/>
      <c r="BK1078" s="237"/>
      <c r="BL1078" s="237"/>
      <c r="BM1078" s="240"/>
    </row>
    <row r="1079" spans="1:65">
      <c r="A1079" s="35"/>
      <c r="B1079" s="3" t="s">
        <v>287</v>
      </c>
      <c r="C1079" s="33"/>
      <c r="D1079" s="27">
        <v>0.18192489292745667</v>
      </c>
      <c r="E1079" s="27">
        <v>7.5277265270908375E-2</v>
      </c>
      <c r="F1079" s="27">
        <v>0.11690451944500149</v>
      </c>
      <c r="G1079" s="27">
        <v>0.13662601021279458</v>
      </c>
      <c r="H1079" s="27">
        <v>0</v>
      </c>
      <c r="I1079" s="27">
        <v>0.169133963669828</v>
      </c>
      <c r="J1079" s="27">
        <v>0.10327955589886408</v>
      </c>
      <c r="K1079" s="27">
        <v>0.53072277760302178</v>
      </c>
      <c r="L1079" s="27">
        <v>0.31464265445104578</v>
      </c>
      <c r="M1079" s="27">
        <v>0.2658320271650253</v>
      </c>
      <c r="N1079" s="27">
        <v>0.48136670680076737</v>
      </c>
      <c r="O1079" s="27">
        <v>0.34022351196921502</v>
      </c>
      <c r="P1079" s="27">
        <v>0.38987177379235899</v>
      </c>
      <c r="Q1079" s="27">
        <v>0.16431676725154978</v>
      </c>
      <c r="R1079" s="27">
        <v>0.3881580434135905</v>
      </c>
      <c r="S1079" s="27">
        <v>0.26583202716502474</v>
      </c>
      <c r="T1079" s="27">
        <v>0.17873630483666894</v>
      </c>
      <c r="U1079" s="27">
        <v>0.4415276510782381</v>
      </c>
      <c r="V1079" s="27">
        <v>0.2804757862395017</v>
      </c>
      <c r="W1079" s="27">
        <v>0.54924190177613597</v>
      </c>
      <c r="X1079" s="27">
        <v>0.14719601443879779</v>
      </c>
      <c r="Y1079" s="27">
        <v>0.56095157247900318</v>
      </c>
      <c r="Z1079" s="27">
        <v>0</v>
      </c>
      <c r="AA1079" s="27">
        <v>8.9442719099992074E-2</v>
      </c>
      <c r="AB1079" s="27">
        <v>1.0392304845413263</v>
      </c>
      <c r="AC1079" s="27">
        <v>0.23166067138525415</v>
      </c>
      <c r="AD1079" s="166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2"/>
    </row>
    <row r="1080" spans="1:65">
      <c r="A1080" s="35"/>
      <c r="B1080" s="3" t="s">
        <v>86</v>
      </c>
      <c r="C1080" s="33"/>
      <c r="D1080" s="13">
        <v>1.6491152100993202E-2</v>
      </c>
      <c r="E1080" s="13">
        <v>7.0462338787121732E-3</v>
      </c>
      <c r="F1080" s="13">
        <v>9.8931892337095779E-3</v>
      </c>
      <c r="G1080" s="13">
        <v>1.3179357898340315E-2</v>
      </c>
      <c r="H1080" s="13">
        <v>0</v>
      </c>
      <c r="I1080" s="13">
        <v>1.2084090356686152E-2</v>
      </c>
      <c r="J1080" s="13">
        <v>1.1648070214157601E-2</v>
      </c>
      <c r="K1080" s="13">
        <v>5.1946764528843892E-2</v>
      </c>
      <c r="L1080" s="13">
        <v>2.2883102141894238E-2</v>
      </c>
      <c r="M1080" s="13">
        <v>2.3250614620847695E-2</v>
      </c>
      <c r="N1080" s="13">
        <v>3.8121292597152197E-2</v>
      </c>
      <c r="O1080" s="13">
        <v>1.9335783056133548E-2</v>
      </c>
      <c r="P1080" s="13">
        <v>3.6099238314107315E-2</v>
      </c>
      <c r="Q1080" s="13">
        <v>1.5144402511663576E-2</v>
      </c>
      <c r="R1080" s="13">
        <v>3.7085163383464063E-2</v>
      </c>
      <c r="S1080" s="13">
        <v>2.6761613472989072E-2</v>
      </c>
      <c r="T1080" s="13">
        <v>1.4103338098632479E-2</v>
      </c>
      <c r="U1080" s="13">
        <v>3.9165669817702968E-2</v>
      </c>
      <c r="V1080" s="13">
        <v>2.8141383234732611E-2</v>
      </c>
      <c r="W1080" s="13">
        <v>5.2225854368570766E-2</v>
      </c>
      <c r="X1080" s="13">
        <v>1.3650325913953428E-2</v>
      </c>
      <c r="Y1080" s="13">
        <v>5.1780145151907986E-2</v>
      </c>
      <c r="Z1080" s="13">
        <v>0</v>
      </c>
      <c r="AA1080" s="13">
        <v>8.2817332499992673E-3</v>
      </c>
      <c r="AB1080" s="13">
        <v>0.10497277621629558</v>
      </c>
      <c r="AC1080" s="13">
        <v>1.9331905817962791E-2</v>
      </c>
      <c r="AD1080" s="166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2"/>
    </row>
    <row r="1081" spans="1:65">
      <c r="A1081" s="35"/>
      <c r="B1081" s="3" t="s">
        <v>288</v>
      </c>
      <c r="C1081" s="33"/>
      <c r="D1081" s="13">
        <v>1.5956152470806062E-2</v>
      </c>
      <c r="E1081" s="13">
        <v>-1.6123442009689404E-2</v>
      </c>
      <c r="F1081" s="13">
        <v>8.8250358213931568E-2</v>
      </c>
      <c r="G1081" s="13">
        <v>-4.5286709719230545E-2</v>
      </c>
      <c r="H1081" s="13">
        <v>0.19722888491800683</v>
      </c>
      <c r="I1081" s="13">
        <v>0.28899340912931848</v>
      </c>
      <c r="J1081" s="13">
        <v>-0.18342850413284661</v>
      </c>
      <c r="K1081" s="13">
        <v>-5.9100889160592085E-2</v>
      </c>
      <c r="L1081" s="13">
        <v>0.26629978212481498</v>
      </c>
      <c r="M1081" s="13">
        <v>5.2947455197118742E-2</v>
      </c>
      <c r="N1081" s="13">
        <v>0.16289971855778784</v>
      </c>
      <c r="O1081" s="13">
        <v>0.62045282602682383</v>
      </c>
      <c r="P1081" s="13">
        <v>-5.3790802219636502E-3</v>
      </c>
      <c r="Q1081" s="13">
        <v>-7.7435374150969238E-4</v>
      </c>
      <c r="R1081" s="13">
        <v>-3.607725675832274E-2</v>
      </c>
      <c r="S1081" s="13">
        <v>-8.519433921649755E-2</v>
      </c>
      <c r="T1081" s="13">
        <v>0.16714467191237481</v>
      </c>
      <c r="U1081" s="13">
        <v>3.8212330459666433E-2</v>
      </c>
      <c r="V1081" s="13">
        <v>-8.212452156286143E-2</v>
      </c>
      <c r="W1081" s="13">
        <v>-3.1472530277868782E-2</v>
      </c>
      <c r="X1081" s="13">
        <v>-6.9139890487814881E-3</v>
      </c>
      <c r="Y1081" s="13">
        <v>-2.3092625683276413E-3</v>
      </c>
      <c r="Z1081" s="13">
        <v>1.3039825699851848E-2</v>
      </c>
      <c r="AA1081" s="13">
        <v>-5.3790802219636502E-3</v>
      </c>
      <c r="AB1081" s="13">
        <v>-8.8264156870133226E-2</v>
      </c>
      <c r="AC1081" s="13">
        <v>0.1035994464821115</v>
      </c>
      <c r="AD1081" s="166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62"/>
    </row>
    <row r="1082" spans="1:65">
      <c r="A1082" s="35"/>
      <c r="B1082" s="53" t="s">
        <v>289</v>
      </c>
      <c r="C1082" s="54"/>
      <c r="D1082" s="52">
        <v>0.24</v>
      </c>
      <c r="E1082" s="52">
        <v>0.15</v>
      </c>
      <c r="F1082" s="52">
        <v>1.1100000000000001</v>
      </c>
      <c r="G1082" s="52">
        <v>0.5</v>
      </c>
      <c r="H1082" s="52" t="s">
        <v>290</v>
      </c>
      <c r="I1082" s="52">
        <v>3.52</v>
      </c>
      <c r="J1082" s="52">
        <v>2.16</v>
      </c>
      <c r="K1082" s="52">
        <v>0.67</v>
      </c>
      <c r="L1082" s="52">
        <v>3.25</v>
      </c>
      <c r="M1082" s="52">
        <v>0.68</v>
      </c>
      <c r="N1082" s="52">
        <v>2.0099999999999998</v>
      </c>
      <c r="O1082" s="52">
        <v>7.51</v>
      </c>
      <c r="P1082" s="52">
        <v>0.02</v>
      </c>
      <c r="Q1082" s="52">
        <v>0.04</v>
      </c>
      <c r="R1082" s="52">
        <v>0.39</v>
      </c>
      <c r="S1082" s="52">
        <v>0.98</v>
      </c>
      <c r="T1082" s="52">
        <v>2.06</v>
      </c>
      <c r="U1082" s="52">
        <v>0.51</v>
      </c>
      <c r="V1082" s="52">
        <v>0.94</v>
      </c>
      <c r="W1082" s="52">
        <v>0.33</v>
      </c>
      <c r="X1082" s="52">
        <v>0.04</v>
      </c>
      <c r="Y1082" s="52">
        <v>0.02</v>
      </c>
      <c r="Z1082" s="52" t="s">
        <v>290</v>
      </c>
      <c r="AA1082" s="52">
        <v>0.02</v>
      </c>
      <c r="AB1082" s="52">
        <v>1.02</v>
      </c>
      <c r="AC1082" s="52">
        <v>1.29</v>
      </c>
      <c r="AD1082" s="166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2"/>
    </row>
    <row r="1083" spans="1:65">
      <c r="B1083" s="36" t="s">
        <v>352</v>
      </c>
      <c r="C1083" s="20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BM1083" s="62"/>
    </row>
    <row r="1084" spans="1:65">
      <c r="BM1084" s="62"/>
    </row>
    <row r="1085" spans="1:65" ht="15">
      <c r="B1085" s="37" t="s">
        <v>696</v>
      </c>
      <c r="BM1085" s="32" t="s">
        <v>66</v>
      </c>
    </row>
    <row r="1086" spans="1:65" ht="15">
      <c r="A1086" s="28" t="s">
        <v>41</v>
      </c>
      <c r="B1086" s="18" t="s">
        <v>115</v>
      </c>
      <c r="C1086" s="15" t="s">
        <v>116</v>
      </c>
      <c r="D1086" s="16" t="s">
        <v>243</v>
      </c>
      <c r="E1086" s="17" t="s">
        <v>243</v>
      </c>
      <c r="F1086" s="17" t="s">
        <v>243</v>
      </c>
      <c r="G1086" s="17" t="s">
        <v>243</v>
      </c>
      <c r="H1086" s="17" t="s">
        <v>243</v>
      </c>
      <c r="I1086" s="17" t="s">
        <v>243</v>
      </c>
      <c r="J1086" s="17" t="s">
        <v>243</v>
      </c>
      <c r="K1086" s="17" t="s">
        <v>243</v>
      </c>
      <c r="L1086" s="17" t="s">
        <v>243</v>
      </c>
      <c r="M1086" s="17" t="s">
        <v>243</v>
      </c>
      <c r="N1086" s="17" t="s">
        <v>243</v>
      </c>
      <c r="O1086" s="17" t="s">
        <v>243</v>
      </c>
      <c r="P1086" s="17" t="s">
        <v>243</v>
      </c>
      <c r="Q1086" s="166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2">
        <v>1</v>
      </c>
    </row>
    <row r="1087" spans="1:65">
      <c r="A1087" s="35"/>
      <c r="B1087" s="19" t="s">
        <v>244</v>
      </c>
      <c r="C1087" s="8" t="s">
        <v>244</v>
      </c>
      <c r="D1087" s="164" t="s">
        <v>246</v>
      </c>
      <c r="E1087" s="165" t="s">
        <v>249</v>
      </c>
      <c r="F1087" s="165" t="s">
        <v>250</v>
      </c>
      <c r="G1087" s="165" t="s">
        <v>254</v>
      </c>
      <c r="H1087" s="165" t="s">
        <v>256</v>
      </c>
      <c r="I1087" s="165" t="s">
        <v>258</v>
      </c>
      <c r="J1087" s="165" t="s">
        <v>259</v>
      </c>
      <c r="K1087" s="165" t="s">
        <v>260</v>
      </c>
      <c r="L1087" s="165" t="s">
        <v>261</v>
      </c>
      <c r="M1087" s="165" t="s">
        <v>268</v>
      </c>
      <c r="N1087" s="165" t="s">
        <v>270</v>
      </c>
      <c r="O1087" s="165" t="s">
        <v>271</v>
      </c>
      <c r="P1087" s="165" t="s">
        <v>277</v>
      </c>
      <c r="Q1087" s="166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2" t="s">
        <v>3</v>
      </c>
    </row>
    <row r="1088" spans="1:65">
      <c r="A1088" s="35"/>
      <c r="B1088" s="19"/>
      <c r="C1088" s="8"/>
      <c r="D1088" s="9" t="s">
        <v>337</v>
      </c>
      <c r="E1088" s="10" t="s">
        <v>337</v>
      </c>
      <c r="F1088" s="10" t="s">
        <v>338</v>
      </c>
      <c r="G1088" s="10" t="s">
        <v>337</v>
      </c>
      <c r="H1088" s="10" t="s">
        <v>337</v>
      </c>
      <c r="I1088" s="10" t="s">
        <v>337</v>
      </c>
      <c r="J1088" s="10" t="s">
        <v>337</v>
      </c>
      <c r="K1088" s="10" t="s">
        <v>337</v>
      </c>
      <c r="L1088" s="10" t="s">
        <v>337</v>
      </c>
      <c r="M1088" s="10" t="s">
        <v>337</v>
      </c>
      <c r="N1088" s="10" t="s">
        <v>338</v>
      </c>
      <c r="O1088" s="10" t="s">
        <v>338</v>
      </c>
      <c r="P1088" s="10" t="s">
        <v>338</v>
      </c>
      <c r="Q1088" s="166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2">
        <v>2</v>
      </c>
    </row>
    <row r="1089" spans="1:65">
      <c r="A1089" s="35"/>
      <c r="B1089" s="19"/>
      <c r="C1089" s="8"/>
      <c r="D1089" s="29"/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166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2">
        <v>2</v>
      </c>
    </row>
    <row r="1090" spans="1:65">
      <c r="A1090" s="35"/>
      <c r="B1090" s="18">
        <v>1</v>
      </c>
      <c r="C1090" s="14">
        <v>1</v>
      </c>
      <c r="D1090" s="22">
        <v>1.27</v>
      </c>
      <c r="E1090" s="22">
        <v>1.25</v>
      </c>
      <c r="F1090" s="23">
        <v>1.2</v>
      </c>
      <c r="G1090" s="22">
        <v>1.4435</v>
      </c>
      <c r="H1090" s="23">
        <v>1</v>
      </c>
      <c r="I1090" s="22">
        <v>1.1000000000000001</v>
      </c>
      <c r="J1090" s="23">
        <v>1.34</v>
      </c>
      <c r="K1090" s="22">
        <v>1.1000000000000001</v>
      </c>
      <c r="L1090" s="158">
        <v>1.80904</v>
      </c>
      <c r="M1090" s="22">
        <v>1.31</v>
      </c>
      <c r="N1090" s="22">
        <v>1.1000000000000001</v>
      </c>
      <c r="O1090" s="22">
        <v>1.4</v>
      </c>
      <c r="P1090" s="22">
        <v>1.2</v>
      </c>
      <c r="Q1090" s="166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2">
        <v>1</v>
      </c>
    </row>
    <row r="1091" spans="1:65">
      <c r="A1091" s="35"/>
      <c r="B1091" s="19">
        <v>1</v>
      </c>
      <c r="C1091" s="8">
        <v>2</v>
      </c>
      <c r="D1091" s="10">
        <v>1.26</v>
      </c>
      <c r="E1091" s="10">
        <v>1.25</v>
      </c>
      <c r="F1091" s="25">
        <v>1.2</v>
      </c>
      <c r="G1091" s="10">
        <v>1.4371</v>
      </c>
      <c r="H1091" s="25">
        <v>1.1000000000000001</v>
      </c>
      <c r="I1091" s="10">
        <v>1.1000000000000001</v>
      </c>
      <c r="J1091" s="25">
        <v>1.42</v>
      </c>
      <c r="K1091" s="10">
        <v>1.1000000000000001</v>
      </c>
      <c r="L1091" s="159">
        <v>1.8831100000000001</v>
      </c>
      <c r="M1091" s="10">
        <v>1.3</v>
      </c>
      <c r="N1091" s="10">
        <v>1.3</v>
      </c>
      <c r="O1091" s="10">
        <v>1.4</v>
      </c>
      <c r="P1091" s="10">
        <v>1.1000000000000001</v>
      </c>
      <c r="Q1091" s="166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2">
        <v>18</v>
      </c>
    </row>
    <row r="1092" spans="1:65">
      <c r="A1092" s="35"/>
      <c r="B1092" s="19">
        <v>1</v>
      </c>
      <c r="C1092" s="8">
        <v>3</v>
      </c>
      <c r="D1092" s="10">
        <v>1.24</v>
      </c>
      <c r="E1092" s="10">
        <v>1.3</v>
      </c>
      <c r="F1092" s="25">
        <v>1.1000000000000001</v>
      </c>
      <c r="G1092" s="10">
        <v>1.4232</v>
      </c>
      <c r="H1092" s="25">
        <v>1.1000000000000001</v>
      </c>
      <c r="I1092" s="10">
        <v>1</v>
      </c>
      <c r="J1092" s="25">
        <v>1.39</v>
      </c>
      <c r="K1092" s="25">
        <v>1.1000000000000001</v>
      </c>
      <c r="L1092" s="161">
        <v>1.75238</v>
      </c>
      <c r="M1092" s="11">
        <v>1.28</v>
      </c>
      <c r="N1092" s="11">
        <v>1.2</v>
      </c>
      <c r="O1092" s="11">
        <v>1.4</v>
      </c>
      <c r="P1092" s="11">
        <v>1.2</v>
      </c>
      <c r="Q1092" s="166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2">
        <v>16</v>
      </c>
    </row>
    <row r="1093" spans="1:65">
      <c r="A1093" s="35"/>
      <c r="B1093" s="19">
        <v>1</v>
      </c>
      <c r="C1093" s="8">
        <v>4</v>
      </c>
      <c r="D1093" s="10">
        <v>1.24</v>
      </c>
      <c r="E1093" s="10">
        <v>1.35</v>
      </c>
      <c r="F1093" s="25">
        <v>1.1499999999999999</v>
      </c>
      <c r="G1093" s="10">
        <v>1.3979999999999999</v>
      </c>
      <c r="H1093" s="25">
        <v>1</v>
      </c>
      <c r="I1093" s="10">
        <v>1</v>
      </c>
      <c r="J1093" s="25">
        <v>1.41</v>
      </c>
      <c r="K1093" s="25">
        <v>1</v>
      </c>
      <c r="L1093" s="161">
        <v>1.9231400000000001</v>
      </c>
      <c r="M1093" s="11">
        <v>1.26</v>
      </c>
      <c r="N1093" s="11">
        <v>1.2</v>
      </c>
      <c r="O1093" s="11">
        <v>1.4</v>
      </c>
      <c r="P1093" s="11">
        <v>1.3</v>
      </c>
      <c r="Q1093" s="166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2">
        <v>1.2382027777777778</v>
      </c>
    </row>
    <row r="1094" spans="1:65">
      <c r="A1094" s="35"/>
      <c r="B1094" s="19">
        <v>1</v>
      </c>
      <c r="C1094" s="8">
        <v>5</v>
      </c>
      <c r="D1094" s="10">
        <v>1.27</v>
      </c>
      <c r="E1094" s="10">
        <v>1.3</v>
      </c>
      <c r="F1094" s="10">
        <v>1.3</v>
      </c>
      <c r="G1094" s="10">
        <v>1.3742000000000001</v>
      </c>
      <c r="H1094" s="10">
        <v>1</v>
      </c>
      <c r="I1094" s="10">
        <v>1</v>
      </c>
      <c r="J1094" s="10">
        <v>1.44</v>
      </c>
      <c r="K1094" s="10">
        <v>1.2</v>
      </c>
      <c r="L1094" s="159">
        <v>1.77085</v>
      </c>
      <c r="M1094" s="10">
        <v>1.3</v>
      </c>
      <c r="N1094" s="10">
        <v>1.2</v>
      </c>
      <c r="O1094" s="10">
        <v>1.4</v>
      </c>
      <c r="P1094" s="10">
        <v>1.2</v>
      </c>
      <c r="Q1094" s="166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2">
        <v>93</v>
      </c>
    </row>
    <row r="1095" spans="1:65">
      <c r="A1095" s="35"/>
      <c r="B1095" s="19">
        <v>1</v>
      </c>
      <c r="C1095" s="8">
        <v>6</v>
      </c>
      <c r="D1095" s="10">
        <v>1.2</v>
      </c>
      <c r="E1095" s="10">
        <v>1.3</v>
      </c>
      <c r="F1095" s="10">
        <v>1.35</v>
      </c>
      <c r="G1095" s="10">
        <v>1.4246000000000001</v>
      </c>
      <c r="H1095" s="10">
        <v>1.1000000000000001</v>
      </c>
      <c r="I1095" s="10">
        <v>1</v>
      </c>
      <c r="J1095" s="10">
        <v>1.31</v>
      </c>
      <c r="K1095" s="10">
        <v>1.1000000000000001</v>
      </c>
      <c r="L1095" s="159">
        <v>1.8229</v>
      </c>
      <c r="M1095" s="10">
        <v>1.36</v>
      </c>
      <c r="N1095" s="10">
        <v>1.2</v>
      </c>
      <c r="O1095" s="10">
        <v>1.5</v>
      </c>
      <c r="P1095" s="10">
        <v>1.2</v>
      </c>
      <c r="Q1095" s="166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62"/>
    </row>
    <row r="1096" spans="1:65">
      <c r="A1096" s="35"/>
      <c r="B1096" s="20" t="s">
        <v>285</v>
      </c>
      <c r="C1096" s="12"/>
      <c r="D1096" s="26">
        <v>1.2466666666666668</v>
      </c>
      <c r="E1096" s="26">
        <v>1.2916666666666667</v>
      </c>
      <c r="F1096" s="26">
        <v>1.2166666666666668</v>
      </c>
      <c r="G1096" s="26">
        <v>1.4167666666666667</v>
      </c>
      <c r="H1096" s="26">
        <v>1.05</v>
      </c>
      <c r="I1096" s="26">
        <v>1.0333333333333334</v>
      </c>
      <c r="J1096" s="26">
        <v>1.385</v>
      </c>
      <c r="K1096" s="26">
        <v>1.1000000000000003</v>
      </c>
      <c r="L1096" s="26">
        <v>1.8269033333333333</v>
      </c>
      <c r="M1096" s="26">
        <v>1.3016666666666667</v>
      </c>
      <c r="N1096" s="26">
        <v>1.2000000000000002</v>
      </c>
      <c r="O1096" s="26">
        <v>1.4166666666666667</v>
      </c>
      <c r="P1096" s="26">
        <v>1.2</v>
      </c>
      <c r="Q1096" s="166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62"/>
    </row>
    <row r="1097" spans="1:65">
      <c r="A1097" s="35"/>
      <c r="B1097" s="3" t="s">
        <v>286</v>
      </c>
      <c r="C1097" s="33"/>
      <c r="D1097" s="11">
        <v>1.25</v>
      </c>
      <c r="E1097" s="11">
        <v>1.3</v>
      </c>
      <c r="F1097" s="11">
        <v>1.2</v>
      </c>
      <c r="G1097" s="11">
        <v>1.4239000000000002</v>
      </c>
      <c r="H1097" s="11">
        <v>1.05</v>
      </c>
      <c r="I1097" s="11">
        <v>1</v>
      </c>
      <c r="J1097" s="11">
        <v>1.4</v>
      </c>
      <c r="K1097" s="11">
        <v>1.1000000000000001</v>
      </c>
      <c r="L1097" s="11">
        <v>1.8159700000000001</v>
      </c>
      <c r="M1097" s="11">
        <v>1.3</v>
      </c>
      <c r="N1097" s="11">
        <v>1.2</v>
      </c>
      <c r="O1097" s="11">
        <v>1.4</v>
      </c>
      <c r="P1097" s="11">
        <v>1.2</v>
      </c>
      <c r="Q1097" s="166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62"/>
    </row>
    <row r="1098" spans="1:65">
      <c r="A1098" s="35"/>
      <c r="B1098" s="3" t="s">
        <v>287</v>
      </c>
      <c r="C1098" s="33"/>
      <c r="D1098" s="27">
        <v>2.6583202716502538E-2</v>
      </c>
      <c r="E1098" s="27">
        <v>3.7638632635454083E-2</v>
      </c>
      <c r="F1098" s="27">
        <v>9.3094933625126303E-2</v>
      </c>
      <c r="G1098" s="27">
        <v>2.6057526104115613E-2</v>
      </c>
      <c r="H1098" s="27">
        <v>5.4772255750516662E-2</v>
      </c>
      <c r="I1098" s="27">
        <v>5.1639777949432274E-2</v>
      </c>
      <c r="J1098" s="27">
        <v>5.0099900199501335E-2</v>
      </c>
      <c r="K1098" s="27">
        <v>6.3245553203367569E-2</v>
      </c>
      <c r="L1098" s="27">
        <v>6.5500403255756137E-2</v>
      </c>
      <c r="M1098" s="27">
        <v>3.371448748930745E-2</v>
      </c>
      <c r="N1098" s="27">
        <v>6.3245553203367569E-2</v>
      </c>
      <c r="O1098" s="27">
        <v>4.0824829046386339E-2</v>
      </c>
      <c r="P1098" s="27">
        <v>6.3245553203367569E-2</v>
      </c>
      <c r="Q1098" s="166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62"/>
    </row>
    <row r="1099" spans="1:65">
      <c r="A1099" s="35"/>
      <c r="B1099" s="3" t="s">
        <v>86</v>
      </c>
      <c r="C1099" s="33"/>
      <c r="D1099" s="13">
        <v>2.1323424638905776E-2</v>
      </c>
      <c r="E1099" s="13">
        <v>2.9139586556480579E-2</v>
      </c>
      <c r="F1099" s="13">
        <v>7.6516383801473672E-2</v>
      </c>
      <c r="G1099" s="13">
        <v>1.83922495617596E-2</v>
      </c>
      <c r="H1099" s="13">
        <v>5.2164053095730155E-2</v>
      </c>
      <c r="I1099" s="13">
        <v>4.9973978660740902E-2</v>
      </c>
      <c r="J1099" s="13">
        <v>3.6173213140434174E-2</v>
      </c>
      <c r="K1099" s="13">
        <v>5.7495957457606862E-2</v>
      </c>
      <c r="L1099" s="13">
        <v>3.5853239775005138E-2</v>
      </c>
      <c r="M1099" s="13">
        <v>2.59010147164974E-2</v>
      </c>
      <c r="N1099" s="13">
        <v>5.2704627669472967E-2</v>
      </c>
      <c r="O1099" s="13">
        <v>2.8817526385684473E-2</v>
      </c>
      <c r="P1099" s="13">
        <v>5.2704627669472974E-2</v>
      </c>
      <c r="Q1099" s="166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62"/>
    </row>
    <row r="1100" spans="1:65">
      <c r="A1100" s="35"/>
      <c r="B1100" s="3" t="s">
        <v>288</v>
      </c>
      <c r="C1100" s="33"/>
      <c r="D1100" s="13">
        <v>6.8356242134097744E-3</v>
      </c>
      <c r="E1100" s="13">
        <v>4.3178621344107659E-2</v>
      </c>
      <c r="F1100" s="13">
        <v>-1.7393040540388816E-2</v>
      </c>
      <c r="G1100" s="13">
        <v>0.14421215336744786</v>
      </c>
      <c r="H1100" s="13">
        <v>-0.15199673361704791</v>
      </c>
      <c r="I1100" s="13">
        <v>-0.16545710292471383</v>
      </c>
      <c r="J1100" s="13">
        <v>0.11855668946703668</v>
      </c>
      <c r="K1100" s="13">
        <v>-0.11161562569405004</v>
      </c>
      <c r="L1100" s="13">
        <v>0.47544761336435193</v>
      </c>
      <c r="M1100" s="13">
        <v>5.1254842928707189E-2</v>
      </c>
      <c r="N1100" s="13">
        <v>-3.0853409848054736E-2</v>
      </c>
      <c r="O1100" s="13">
        <v>0.14413139115160201</v>
      </c>
      <c r="P1100" s="13">
        <v>-3.0853409848054847E-2</v>
      </c>
      <c r="Q1100" s="166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62"/>
    </row>
    <row r="1101" spans="1:65">
      <c r="A1101" s="35"/>
      <c r="B1101" s="53" t="s">
        <v>289</v>
      </c>
      <c r="C1101" s="54"/>
      <c r="D1101" s="52">
        <v>0</v>
      </c>
      <c r="E1101" s="52">
        <v>0.22</v>
      </c>
      <c r="F1101" s="52">
        <v>0.15</v>
      </c>
      <c r="G1101" s="52">
        <v>0.83</v>
      </c>
      <c r="H1101" s="52">
        <v>0.96</v>
      </c>
      <c r="I1101" s="52">
        <v>1.04</v>
      </c>
      <c r="J1101" s="52">
        <v>0.67</v>
      </c>
      <c r="K1101" s="52">
        <v>0.71</v>
      </c>
      <c r="L1101" s="52">
        <v>2.83</v>
      </c>
      <c r="M1101" s="52">
        <v>0.27</v>
      </c>
      <c r="N1101" s="52">
        <v>0.23</v>
      </c>
      <c r="O1101" s="52">
        <v>0.83</v>
      </c>
      <c r="P1101" s="52">
        <v>0.23</v>
      </c>
      <c r="Q1101" s="166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62"/>
    </row>
    <row r="1102" spans="1:65">
      <c r="B1102" s="36"/>
      <c r="C1102" s="20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BM1102" s="62"/>
    </row>
    <row r="1103" spans="1:65" ht="15">
      <c r="B1103" s="37" t="s">
        <v>697</v>
      </c>
      <c r="BM1103" s="32" t="s">
        <v>66</v>
      </c>
    </row>
    <row r="1104" spans="1:65" ht="15">
      <c r="A1104" s="28" t="s">
        <v>44</v>
      </c>
      <c r="B1104" s="18" t="s">
        <v>115</v>
      </c>
      <c r="C1104" s="15" t="s">
        <v>116</v>
      </c>
      <c r="D1104" s="16" t="s">
        <v>243</v>
      </c>
      <c r="E1104" s="17" t="s">
        <v>243</v>
      </c>
      <c r="F1104" s="17" t="s">
        <v>243</v>
      </c>
      <c r="G1104" s="17" t="s">
        <v>243</v>
      </c>
      <c r="H1104" s="17" t="s">
        <v>243</v>
      </c>
      <c r="I1104" s="17" t="s">
        <v>243</v>
      </c>
      <c r="J1104" s="17" t="s">
        <v>243</v>
      </c>
      <c r="K1104" s="17" t="s">
        <v>243</v>
      </c>
      <c r="L1104" s="17" t="s">
        <v>243</v>
      </c>
      <c r="M1104" s="17" t="s">
        <v>243</v>
      </c>
      <c r="N1104" s="17" t="s">
        <v>243</v>
      </c>
      <c r="O1104" s="17" t="s">
        <v>243</v>
      </c>
      <c r="P1104" s="17" t="s">
        <v>243</v>
      </c>
      <c r="Q1104" s="17" t="s">
        <v>243</v>
      </c>
      <c r="R1104" s="17" t="s">
        <v>243</v>
      </c>
      <c r="S1104" s="17" t="s">
        <v>243</v>
      </c>
      <c r="T1104" s="17" t="s">
        <v>243</v>
      </c>
      <c r="U1104" s="17" t="s">
        <v>243</v>
      </c>
      <c r="V1104" s="17" t="s">
        <v>243</v>
      </c>
      <c r="W1104" s="17" t="s">
        <v>243</v>
      </c>
      <c r="X1104" s="17" t="s">
        <v>243</v>
      </c>
      <c r="Y1104" s="17" t="s">
        <v>243</v>
      </c>
      <c r="Z1104" s="17" t="s">
        <v>243</v>
      </c>
      <c r="AA1104" s="17" t="s">
        <v>243</v>
      </c>
      <c r="AB1104" s="17" t="s">
        <v>243</v>
      </c>
      <c r="AC1104" s="17" t="s">
        <v>243</v>
      </c>
      <c r="AD1104" s="17" t="s">
        <v>243</v>
      </c>
      <c r="AE1104" s="166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2">
        <v>1</v>
      </c>
    </row>
    <row r="1105" spans="1:65">
      <c r="A1105" s="35"/>
      <c r="B1105" s="19" t="s">
        <v>244</v>
      </c>
      <c r="C1105" s="8" t="s">
        <v>244</v>
      </c>
      <c r="D1105" s="164" t="s">
        <v>246</v>
      </c>
      <c r="E1105" s="165" t="s">
        <v>248</v>
      </c>
      <c r="F1105" s="165" t="s">
        <v>249</v>
      </c>
      <c r="G1105" s="165" t="s">
        <v>250</v>
      </c>
      <c r="H1105" s="165" t="s">
        <v>251</v>
      </c>
      <c r="I1105" s="165" t="s">
        <v>254</v>
      </c>
      <c r="J1105" s="165" t="s">
        <v>256</v>
      </c>
      <c r="K1105" s="165" t="s">
        <v>257</v>
      </c>
      <c r="L1105" s="165" t="s">
        <v>258</v>
      </c>
      <c r="M1105" s="165" t="s">
        <v>259</v>
      </c>
      <c r="N1105" s="165" t="s">
        <v>260</v>
      </c>
      <c r="O1105" s="165" t="s">
        <v>307</v>
      </c>
      <c r="P1105" s="165" t="s">
        <v>261</v>
      </c>
      <c r="Q1105" s="165" t="s">
        <v>263</v>
      </c>
      <c r="R1105" s="165" t="s">
        <v>265</v>
      </c>
      <c r="S1105" s="165" t="s">
        <v>266</v>
      </c>
      <c r="T1105" s="165" t="s">
        <v>267</v>
      </c>
      <c r="U1105" s="165" t="s">
        <v>268</v>
      </c>
      <c r="V1105" s="165" t="s">
        <v>269</v>
      </c>
      <c r="W1105" s="165" t="s">
        <v>270</v>
      </c>
      <c r="X1105" s="165" t="s">
        <v>271</v>
      </c>
      <c r="Y1105" s="165" t="s">
        <v>272</v>
      </c>
      <c r="Z1105" s="165" t="s">
        <v>273</v>
      </c>
      <c r="AA1105" s="165" t="s">
        <v>274</v>
      </c>
      <c r="AB1105" s="165" t="s">
        <v>275</v>
      </c>
      <c r="AC1105" s="165" t="s">
        <v>276</v>
      </c>
      <c r="AD1105" s="165" t="s">
        <v>277</v>
      </c>
      <c r="AE1105" s="166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2" t="s">
        <v>3</v>
      </c>
    </row>
    <row r="1106" spans="1:65">
      <c r="A1106" s="35"/>
      <c r="B1106" s="19"/>
      <c r="C1106" s="8"/>
      <c r="D1106" s="9" t="s">
        <v>337</v>
      </c>
      <c r="E1106" s="10" t="s">
        <v>118</v>
      </c>
      <c r="F1106" s="10" t="s">
        <v>118</v>
      </c>
      <c r="G1106" s="10" t="s">
        <v>338</v>
      </c>
      <c r="H1106" s="10" t="s">
        <v>118</v>
      </c>
      <c r="I1106" s="10" t="s">
        <v>118</v>
      </c>
      <c r="J1106" s="10" t="s">
        <v>337</v>
      </c>
      <c r="K1106" s="10" t="s">
        <v>337</v>
      </c>
      <c r="L1106" s="10" t="s">
        <v>338</v>
      </c>
      <c r="M1106" s="10" t="s">
        <v>337</v>
      </c>
      <c r="N1106" s="10" t="s">
        <v>118</v>
      </c>
      <c r="O1106" s="10" t="s">
        <v>338</v>
      </c>
      <c r="P1106" s="10" t="s">
        <v>337</v>
      </c>
      <c r="Q1106" s="10" t="s">
        <v>337</v>
      </c>
      <c r="R1106" s="10" t="s">
        <v>337</v>
      </c>
      <c r="S1106" s="10" t="s">
        <v>337</v>
      </c>
      <c r="T1106" s="10" t="s">
        <v>337</v>
      </c>
      <c r="U1106" s="10" t="s">
        <v>118</v>
      </c>
      <c r="V1106" s="10" t="s">
        <v>337</v>
      </c>
      <c r="W1106" s="10" t="s">
        <v>338</v>
      </c>
      <c r="X1106" s="10" t="s">
        <v>338</v>
      </c>
      <c r="Y1106" s="10" t="s">
        <v>338</v>
      </c>
      <c r="Z1106" s="10" t="s">
        <v>337</v>
      </c>
      <c r="AA1106" s="10" t="s">
        <v>338</v>
      </c>
      <c r="AB1106" s="10" t="s">
        <v>118</v>
      </c>
      <c r="AC1106" s="10" t="s">
        <v>338</v>
      </c>
      <c r="AD1106" s="10" t="s">
        <v>338</v>
      </c>
      <c r="AE1106" s="166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2">
        <v>0</v>
      </c>
    </row>
    <row r="1107" spans="1:65">
      <c r="A1107" s="35"/>
      <c r="B1107" s="19"/>
      <c r="C1107" s="8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W1107" s="29"/>
      <c r="X1107" s="29"/>
      <c r="Y1107" s="29"/>
      <c r="Z1107" s="29"/>
      <c r="AA1107" s="29"/>
      <c r="AB1107" s="29"/>
      <c r="AC1107" s="29"/>
      <c r="AD1107" s="29"/>
      <c r="AE1107" s="166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2">
        <v>1</v>
      </c>
    </row>
    <row r="1108" spans="1:65">
      <c r="A1108" s="35"/>
      <c r="B1108" s="18">
        <v>1</v>
      </c>
      <c r="C1108" s="14">
        <v>1</v>
      </c>
      <c r="D1108" s="243">
        <v>79</v>
      </c>
      <c r="E1108" s="243">
        <v>75</v>
      </c>
      <c r="F1108" s="251">
        <v>76</v>
      </c>
      <c r="G1108" s="243">
        <v>75</v>
      </c>
      <c r="H1108" s="251">
        <v>75</v>
      </c>
      <c r="I1108" s="243">
        <v>84.1</v>
      </c>
      <c r="J1108" s="277">
        <v>121.3</v>
      </c>
      <c r="K1108" s="243">
        <v>78.900000000000006</v>
      </c>
      <c r="L1108" s="243">
        <v>77</v>
      </c>
      <c r="M1108" s="279">
        <v>81</v>
      </c>
      <c r="N1108" s="243">
        <v>79</v>
      </c>
      <c r="O1108" s="265">
        <v>162.387241676575</v>
      </c>
      <c r="P1108" s="243">
        <v>74.989140000000006</v>
      </c>
      <c r="Q1108" s="243">
        <v>84</v>
      </c>
      <c r="R1108" s="243">
        <v>78</v>
      </c>
      <c r="S1108" s="243">
        <v>75</v>
      </c>
      <c r="T1108" s="243">
        <v>78</v>
      </c>
      <c r="U1108" s="243">
        <v>77</v>
      </c>
      <c r="V1108" s="243">
        <v>75</v>
      </c>
      <c r="W1108" s="243">
        <v>81.099999999999994</v>
      </c>
      <c r="X1108" s="265">
        <v>65.400000000000006</v>
      </c>
      <c r="Y1108" s="243">
        <v>80</v>
      </c>
      <c r="Z1108" s="243">
        <v>76.900000000000006</v>
      </c>
      <c r="AA1108" s="265">
        <v>70</v>
      </c>
      <c r="AB1108" s="243">
        <v>83</v>
      </c>
      <c r="AC1108" s="279">
        <v>42</v>
      </c>
      <c r="AD1108" s="243">
        <v>73</v>
      </c>
      <c r="AE1108" s="244"/>
      <c r="AF1108" s="245"/>
      <c r="AG1108" s="245"/>
      <c r="AH1108" s="245"/>
      <c r="AI1108" s="245"/>
      <c r="AJ1108" s="245"/>
      <c r="AK1108" s="245"/>
      <c r="AL1108" s="245"/>
      <c r="AM1108" s="245"/>
      <c r="AN1108" s="245"/>
      <c r="AO1108" s="245"/>
      <c r="AP1108" s="245"/>
      <c r="AQ1108" s="245"/>
      <c r="AR1108" s="245"/>
      <c r="AS1108" s="245"/>
      <c r="AT1108" s="245"/>
      <c r="AU1108" s="245"/>
      <c r="AV1108" s="245"/>
      <c r="AW1108" s="245"/>
      <c r="AX1108" s="245"/>
      <c r="AY1108" s="245"/>
      <c r="AZ1108" s="245"/>
      <c r="BA1108" s="245"/>
      <c r="BB1108" s="245"/>
      <c r="BC1108" s="245"/>
      <c r="BD1108" s="245"/>
      <c r="BE1108" s="245"/>
      <c r="BF1108" s="245"/>
      <c r="BG1108" s="245"/>
      <c r="BH1108" s="245"/>
      <c r="BI1108" s="245"/>
      <c r="BJ1108" s="245"/>
      <c r="BK1108" s="245"/>
      <c r="BL1108" s="245"/>
      <c r="BM1108" s="246">
        <v>1</v>
      </c>
    </row>
    <row r="1109" spans="1:65">
      <c r="A1109" s="35"/>
      <c r="B1109" s="19">
        <v>1</v>
      </c>
      <c r="C1109" s="8">
        <v>2</v>
      </c>
      <c r="D1109" s="247">
        <v>78</v>
      </c>
      <c r="E1109" s="247">
        <v>77</v>
      </c>
      <c r="F1109" s="252">
        <v>74</v>
      </c>
      <c r="G1109" s="247">
        <v>75</v>
      </c>
      <c r="H1109" s="252">
        <v>75</v>
      </c>
      <c r="I1109" s="247">
        <v>85.34</v>
      </c>
      <c r="J1109" s="276">
        <v>102.4</v>
      </c>
      <c r="K1109" s="247">
        <v>75.400000000000006</v>
      </c>
      <c r="L1109" s="247">
        <v>77</v>
      </c>
      <c r="M1109" s="247">
        <v>79</v>
      </c>
      <c r="N1109" s="247">
        <v>80</v>
      </c>
      <c r="O1109" s="266">
        <v>166.01947940337948</v>
      </c>
      <c r="P1109" s="247">
        <v>73.690669999999997</v>
      </c>
      <c r="Q1109" s="247">
        <v>81</v>
      </c>
      <c r="R1109" s="247">
        <v>79</v>
      </c>
      <c r="S1109" s="247">
        <v>79</v>
      </c>
      <c r="T1109" s="247">
        <v>76</v>
      </c>
      <c r="U1109" s="247">
        <v>76</v>
      </c>
      <c r="V1109" s="247">
        <v>79</v>
      </c>
      <c r="W1109" s="247">
        <v>78.099999999999994</v>
      </c>
      <c r="X1109" s="266">
        <v>64.2</v>
      </c>
      <c r="Y1109" s="247">
        <v>79</v>
      </c>
      <c r="Z1109" s="247">
        <v>77</v>
      </c>
      <c r="AA1109" s="266">
        <v>70</v>
      </c>
      <c r="AB1109" s="247">
        <v>83</v>
      </c>
      <c r="AC1109" s="247">
        <v>75</v>
      </c>
      <c r="AD1109" s="247">
        <v>74</v>
      </c>
      <c r="AE1109" s="244"/>
      <c r="AF1109" s="245"/>
      <c r="AG1109" s="245"/>
      <c r="AH1109" s="245"/>
      <c r="AI1109" s="245"/>
      <c r="AJ1109" s="245"/>
      <c r="AK1109" s="245"/>
      <c r="AL1109" s="245"/>
      <c r="AM1109" s="245"/>
      <c r="AN1109" s="245"/>
      <c r="AO1109" s="245"/>
      <c r="AP1109" s="245"/>
      <c r="AQ1109" s="245"/>
      <c r="AR1109" s="245"/>
      <c r="AS1109" s="245"/>
      <c r="AT1109" s="245"/>
      <c r="AU1109" s="245"/>
      <c r="AV1109" s="245"/>
      <c r="AW1109" s="245"/>
      <c r="AX1109" s="245"/>
      <c r="AY1109" s="245"/>
      <c r="AZ1109" s="245"/>
      <c r="BA1109" s="245"/>
      <c r="BB1109" s="245"/>
      <c r="BC1109" s="245"/>
      <c r="BD1109" s="245"/>
      <c r="BE1109" s="245"/>
      <c r="BF1109" s="245"/>
      <c r="BG1109" s="245"/>
      <c r="BH1109" s="245"/>
      <c r="BI1109" s="245"/>
      <c r="BJ1109" s="245"/>
      <c r="BK1109" s="245"/>
      <c r="BL1109" s="245"/>
      <c r="BM1109" s="246" t="e">
        <v>#N/A</v>
      </c>
    </row>
    <row r="1110" spans="1:65">
      <c r="A1110" s="35"/>
      <c r="B1110" s="19">
        <v>1</v>
      </c>
      <c r="C1110" s="8">
        <v>3</v>
      </c>
      <c r="D1110" s="247">
        <v>80</v>
      </c>
      <c r="E1110" s="247">
        <v>78</v>
      </c>
      <c r="F1110" s="252">
        <v>78</v>
      </c>
      <c r="G1110" s="247">
        <v>75</v>
      </c>
      <c r="H1110" s="252">
        <v>75</v>
      </c>
      <c r="I1110" s="247">
        <v>83.76</v>
      </c>
      <c r="J1110" s="276">
        <v>110.9</v>
      </c>
      <c r="K1110" s="252">
        <v>76.599999999999994</v>
      </c>
      <c r="L1110" s="250">
        <v>79</v>
      </c>
      <c r="M1110" s="250">
        <v>78</v>
      </c>
      <c r="N1110" s="250">
        <v>80</v>
      </c>
      <c r="O1110" s="276">
        <v>119.51557980216305</v>
      </c>
      <c r="P1110" s="250">
        <v>74.082549999999998</v>
      </c>
      <c r="Q1110" s="250">
        <v>81</v>
      </c>
      <c r="R1110" s="250">
        <v>76</v>
      </c>
      <c r="S1110" s="250">
        <v>76</v>
      </c>
      <c r="T1110" s="250">
        <v>78</v>
      </c>
      <c r="U1110" s="250">
        <v>80</v>
      </c>
      <c r="V1110" s="250">
        <v>81</v>
      </c>
      <c r="W1110" s="250">
        <v>79.900000000000006</v>
      </c>
      <c r="X1110" s="276">
        <v>64.7</v>
      </c>
      <c r="Y1110" s="250">
        <v>82</v>
      </c>
      <c r="Z1110" s="250">
        <v>77.900000000000006</v>
      </c>
      <c r="AA1110" s="276">
        <v>71</v>
      </c>
      <c r="AB1110" s="250">
        <v>81</v>
      </c>
      <c r="AC1110" s="250">
        <v>76</v>
      </c>
      <c r="AD1110" s="250">
        <v>76</v>
      </c>
      <c r="AE1110" s="244"/>
      <c r="AF1110" s="245"/>
      <c r="AG1110" s="245"/>
      <c r="AH1110" s="245"/>
      <c r="AI1110" s="245"/>
      <c r="AJ1110" s="245"/>
      <c r="AK1110" s="245"/>
      <c r="AL1110" s="245"/>
      <c r="AM1110" s="245"/>
      <c r="AN1110" s="245"/>
      <c r="AO1110" s="245"/>
      <c r="AP1110" s="245"/>
      <c r="AQ1110" s="245"/>
      <c r="AR1110" s="245"/>
      <c r="AS1110" s="245"/>
      <c r="AT1110" s="245"/>
      <c r="AU1110" s="245"/>
      <c r="AV1110" s="245"/>
      <c r="AW1110" s="245"/>
      <c r="AX1110" s="245"/>
      <c r="AY1110" s="245"/>
      <c r="AZ1110" s="245"/>
      <c r="BA1110" s="245"/>
      <c r="BB1110" s="245"/>
      <c r="BC1110" s="245"/>
      <c r="BD1110" s="245"/>
      <c r="BE1110" s="245"/>
      <c r="BF1110" s="245"/>
      <c r="BG1110" s="245"/>
      <c r="BH1110" s="245"/>
      <c r="BI1110" s="245"/>
      <c r="BJ1110" s="245"/>
      <c r="BK1110" s="245"/>
      <c r="BL1110" s="245"/>
      <c r="BM1110" s="246">
        <v>16</v>
      </c>
    </row>
    <row r="1111" spans="1:65">
      <c r="A1111" s="35"/>
      <c r="B1111" s="19">
        <v>1</v>
      </c>
      <c r="C1111" s="8">
        <v>4</v>
      </c>
      <c r="D1111" s="247">
        <v>77</v>
      </c>
      <c r="E1111" s="247">
        <v>75</v>
      </c>
      <c r="F1111" s="252">
        <v>78</v>
      </c>
      <c r="G1111" s="247">
        <v>75</v>
      </c>
      <c r="H1111" s="252">
        <v>73</v>
      </c>
      <c r="I1111" s="247">
        <v>82.45</v>
      </c>
      <c r="J1111" s="276">
        <v>118.9</v>
      </c>
      <c r="K1111" s="252">
        <v>80.3</v>
      </c>
      <c r="L1111" s="250">
        <v>80</v>
      </c>
      <c r="M1111" s="250">
        <v>78</v>
      </c>
      <c r="N1111" s="250">
        <v>79</v>
      </c>
      <c r="O1111" s="276">
        <v>130.80359101681123</v>
      </c>
      <c r="P1111" s="250">
        <v>71.83802</v>
      </c>
      <c r="Q1111" s="250">
        <v>81</v>
      </c>
      <c r="R1111" s="250">
        <v>76</v>
      </c>
      <c r="S1111" s="250">
        <v>74</v>
      </c>
      <c r="T1111" s="250">
        <v>78</v>
      </c>
      <c r="U1111" s="250">
        <v>81</v>
      </c>
      <c r="V1111" s="250">
        <v>76</v>
      </c>
      <c r="W1111" s="250">
        <v>84.2</v>
      </c>
      <c r="X1111" s="276">
        <v>63.899999999999991</v>
      </c>
      <c r="Y1111" s="250">
        <v>84</v>
      </c>
      <c r="Z1111" s="250">
        <v>77.7</v>
      </c>
      <c r="AA1111" s="276">
        <v>71</v>
      </c>
      <c r="AB1111" s="250">
        <v>82</v>
      </c>
      <c r="AC1111" s="250">
        <v>77</v>
      </c>
      <c r="AD1111" s="250">
        <v>75</v>
      </c>
      <c r="AE1111" s="244"/>
      <c r="AF1111" s="245"/>
      <c r="AG1111" s="245"/>
      <c r="AH1111" s="245"/>
      <c r="AI1111" s="245"/>
      <c r="AJ1111" s="245"/>
      <c r="AK1111" s="245"/>
      <c r="AL1111" s="245"/>
      <c r="AM1111" s="245"/>
      <c r="AN1111" s="245"/>
      <c r="AO1111" s="245"/>
      <c r="AP1111" s="245"/>
      <c r="AQ1111" s="245"/>
      <c r="AR1111" s="245"/>
      <c r="AS1111" s="245"/>
      <c r="AT1111" s="245"/>
      <c r="AU1111" s="245"/>
      <c r="AV1111" s="245"/>
      <c r="AW1111" s="245"/>
      <c r="AX1111" s="245"/>
      <c r="AY1111" s="245"/>
      <c r="AZ1111" s="245"/>
      <c r="BA1111" s="245"/>
      <c r="BB1111" s="245"/>
      <c r="BC1111" s="245"/>
      <c r="BD1111" s="245"/>
      <c r="BE1111" s="245"/>
      <c r="BF1111" s="245"/>
      <c r="BG1111" s="245"/>
      <c r="BH1111" s="245"/>
      <c r="BI1111" s="245"/>
      <c r="BJ1111" s="245"/>
      <c r="BK1111" s="245"/>
      <c r="BL1111" s="245"/>
      <c r="BM1111" s="246">
        <v>77.971478623188389</v>
      </c>
    </row>
    <row r="1112" spans="1:65">
      <c r="A1112" s="35"/>
      <c r="B1112" s="19">
        <v>1</v>
      </c>
      <c r="C1112" s="8">
        <v>5</v>
      </c>
      <c r="D1112" s="247">
        <v>78</v>
      </c>
      <c r="E1112" s="247">
        <v>77</v>
      </c>
      <c r="F1112" s="247">
        <v>78</v>
      </c>
      <c r="G1112" s="247">
        <v>75</v>
      </c>
      <c r="H1112" s="247">
        <v>74</v>
      </c>
      <c r="I1112" s="247">
        <v>85.6</v>
      </c>
      <c r="J1112" s="266">
        <v>137.69999999999999</v>
      </c>
      <c r="K1112" s="247">
        <v>77</v>
      </c>
      <c r="L1112" s="247">
        <v>82</v>
      </c>
      <c r="M1112" s="247">
        <v>78</v>
      </c>
      <c r="N1112" s="247">
        <v>79</v>
      </c>
      <c r="O1112" s="266">
        <v>188.15877806179327</v>
      </c>
      <c r="P1112" s="247">
        <v>73.397949999999994</v>
      </c>
      <c r="Q1112" s="247">
        <v>80</v>
      </c>
      <c r="R1112" s="247">
        <v>76</v>
      </c>
      <c r="S1112" s="247">
        <v>80</v>
      </c>
      <c r="T1112" s="247">
        <v>77</v>
      </c>
      <c r="U1112" s="247">
        <v>80</v>
      </c>
      <c r="V1112" s="247">
        <v>76</v>
      </c>
      <c r="W1112" s="247">
        <v>78.8</v>
      </c>
      <c r="X1112" s="266">
        <v>69.099999999999994</v>
      </c>
      <c r="Y1112" s="247">
        <v>85</v>
      </c>
      <c r="Z1112" s="247">
        <v>77.7</v>
      </c>
      <c r="AA1112" s="266">
        <v>68</v>
      </c>
      <c r="AB1112" s="247">
        <v>81</v>
      </c>
      <c r="AC1112" s="247">
        <v>76</v>
      </c>
      <c r="AD1112" s="247">
        <v>76</v>
      </c>
      <c r="AE1112" s="244"/>
      <c r="AF1112" s="245"/>
      <c r="AG1112" s="245"/>
      <c r="AH1112" s="245"/>
      <c r="AI1112" s="245"/>
      <c r="AJ1112" s="245"/>
      <c r="AK1112" s="245"/>
      <c r="AL1112" s="245"/>
      <c r="AM1112" s="245"/>
      <c r="AN1112" s="245"/>
      <c r="AO1112" s="245"/>
      <c r="AP1112" s="245"/>
      <c r="AQ1112" s="245"/>
      <c r="AR1112" s="245"/>
      <c r="AS1112" s="245"/>
      <c r="AT1112" s="245"/>
      <c r="AU1112" s="245"/>
      <c r="AV1112" s="245"/>
      <c r="AW1112" s="245"/>
      <c r="AX1112" s="245"/>
      <c r="AY1112" s="245"/>
      <c r="AZ1112" s="245"/>
      <c r="BA1112" s="245"/>
      <c r="BB1112" s="245"/>
      <c r="BC1112" s="245"/>
      <c r="BD1112" s="245"/>
      <c r="BE1112" s="245"/>
      <c r="BF1112" s="245"/>
      <c r="BG1112" s="245"/>
      <c r="BH1112" s="245"/>
      <c r="BI1112" s="245"/>
      <c r="BJ1112" s="245"/>
      <c r="BK1112" s="245"/>
      <c r="BL1112" s="245"/>
      <c r="BM1112" s="246">
        <v>94</v>
      </c>
    </row>
    <row r="1113" spans="1:65">
      <c r="A1113" s="35"/>
      <c r="B1113" s="19">
        <v>1</v>
      </c>
      <c r="C1113" s="8">
        <v>6</v>
      </c>
      <c r="D1113" s="247">
        <v>79</v>
      </c>
      <c r="E1113" s="247">
        <v>76</v>
      </c>
      <c r="F1113" s="247">
        <v>76</v>
      </c>
      <c r="G1113" s="247">
        <v>75</v>
      </c>
      <c r="H1113" s="247">
        <v>73</v>
      </c>
      <c r="I1113" s="247">
        <v>82.11</v>
      </c>
      <c r="J1113" s="266">
        <v>125.6</v>
      </c>
      <c r="K1113" s="247">
        <v>77.400000000000006</v>
      </c>
      <c r="L1113" s="247">
        <v>78</v>
      </c>
      <c r="M1113" s="247">
        <v>78</v>
      </c>
      <c r="N1113" s="247">
        <v>81</v>
      </c>
      <c r="O1113" s="266">
        <v>153.9871418126169</v>
      </c>
      <c r="P1113" s="247">
        <v>73.305719999999994</v>
      </c>
      <c r="Q1113" s="247">
        <v>79</v>
      </c>
      <c r="R1113" s="247">
        <v>78</v>
      </c>
      <c r="S1113" s="247">
        <v>76</v>
      </c>
      <c r="T1113" s="247">
        <v>80</v>
      </c>
      <c r="U1113" s="247">
        <v>81</v>
      </c>
      <c r="V1113" s="247">
        <v>78</v>
      </c>
      <c r="W1113" s="247">
        <v>78.099999999999994</v>
      </c>
      <c r="X1113" s="266">
        <v>71.599999999999994</v>
      </c>
      <c r="Y1113" s="247">
        <v>82</v>
      </c>
      <c r="Z1113" s="247">
        <v>75.599999999999994</v>
      </c>
      <c r="AA1113" s="266">
        <v>69</v>
      </c>
      <c r="AB1113" s="247">
        <v>82</v>
      </c>
      <c r="AC1113" s="247">
        <v>74</v>
      </c>
      <c r="AD1113" s="247">
        <v>75</v>
      </c>
      <c r="AE1113" s="244"/>
      <c r="AF1113" s="245"/>
      <c r="AG1113" s="245"/>
      <c r="AH1113" s="245"/>
      <c r="AI1113" s="245"/>
      <c r="AJ1113" s="245"/>
      <c r="AK1113" s="245"/>
      <c r="AL1113" s="245"/>
      <c r="AM1113" s="245"/>
      <c r="AN1113" s="245"/>
      <c r="AO1113" s="245"/>
      <c r="AP1113" s="245"/>
      <c r="AQ1113" s="245"/>
      <c r="AR1113" s="245"/>
      <c r="AS1113" s="245"/>
      <c r="AT1113" s="245"/>
      <c r="AU1113" s="245"/>
      <c r="AV1113" s="245"/>
      <c r="AW1113" s="245"/>
      <c r="AX1113" s="245"/>
      <c r="AY1113" s="245"/>
      <c r="AZ1113" s="245"/>
      <c r="BA1113" s="245"/>
      <c r="BB1113" s="245"/>
      <c r="BC1113" s="245"/>
      <c r="BD1113" s="245"/>
      <c r="BE1113" s="245"/>
      <c r="BF1113" s="245"/>
      <c r="BG1113" s="245"/>
      <c r="BH1113" s="245"/>
      <c r="BI1113" s="245"/>
      <c r="BJ1113" s="245"/>
      <c r="BK1113" s="245"/>
      <c r="BL1113" s="245"/>
      <c r="BM1113" s="248"/>
    </row>
    <row r="1114" spans="1:65">
      <c r="A1114" s="35"/>
      <c r="B1114" s="20" t="s">
        <v>285</v>
      </c>
      <c r="C1114" s="12"/>
      <c r="D1114" s="249">
        <v>78.5</v>
      </c>
      <c r="E1114" s="249">
        <v>76.333333333333329</v>
      </c>
      <c r="F1114" s="249">
        <v>76.666666666666671</v>
      </c>
      <c r="G1114" s="249">
        <v>75</v>
      </c>
      <c r="H1114" s="249">
        <v>74.166666666666671</v>
      </c>
      <c r="I1114" s="249">
        <v>83.893333333333331</v>
      </c>
      <c r="J1114" s="249">
        <v>119.46666666666668</v>
      </c>
      <c r="K1114" s="249">
        <v>77.600000000000009</v>
      </c>
      <c r="L1114" s="249">
        <v>78.833333333333329</v>
      </c>
      <c r="M1114" s="249">
        <v>78.666666666666671</v>
      </c>
      <c r="N1114" s="249">
        <v>79.666666666666671</v>
      </c>
      <c r="O1114" s="249">
        <v>153.47863529555647</v>
      </c>
      <c r="P1114" s="249">
        <v>73.550674999999998</v>
      </c>
      <c r="Q1114" s="249">
        <v>81</v>
      </c>
      <c r="R1114" s="249">
        <v>77.166666666666671</v>
      </c>
      <c r="S1114" s="249">
        <v>76.666666666666671</v>
      </c>
      <c r="T1114" s="249">
        <v>77.833333333333329</v>
      </c>
      <c r="U1114" s="249">
        <v>79.166666666666671</v>
      </c>
      <c r="V1114" s="249">
        <v>77.5</v>
      </c>
      <c r="W1114" s="249">
        <v>80.033333333333346</v>
      </c>
      <c r="X1114" s="249">
        <v>66.483333333333334</v>
      </c>
      <c r="Y1114" s="249">
        <v>82</v>
      </c>
      <c r="Z1114" s="249">
        <v>77.133333333333326</v>
      </c>
      <c r="AA1114" s="249">
        <v>69.833333333333329</v>
      </c>
      <c r="AB1114" s="249">
        <v>82</v>
      </c>
      <c r="AC1114" s="249">
        <v>70</v>
      </c>
      <c r="AD1114" s="249">
        <v>74.833333333333329</v>
      </c>
      <c r="AE1114" s="244"/>
      <c r="AF1114" s="245"/>
      <c r="AG1114" s="245"/>
      <c r="AH1114" s="245"/>
      <c r="AI1114" s="245"/>
      <c r="AJ1114" s="245"/>
      <c r="AK1114" s="245"/>
      <c r="AL1114" s="245"/>
      <c r="AM1114" s="245"/>
      <c r="AN1114" s="245"/>
      <c r="AO1114" s="245"/>
      <c r="AP1114" s="245"/>
      <c r="AQ1114" s="245"/>
      <c r="AR1114" s="245"/>
      <c r="AS1114" s="245"/>
      <c r="AT1114" s="245"/>
      <c r="AU1114" s="245"/>
      <c r="AV1114" s="245"/>
      <c r="AW1114" s="245"/>
      <c r="AX1114" s="245"/>
      <c r="AY1114" s="245"/>
      <c r="AZ1114" s="245"/>
      <c r="BA1114" s="245"/>
      <c r="BB1114" s="245"/>
      <c r="BC1114" s="245"/>
      <c r="BD1114" s="245"/>
      <c r="BE1114" s="245"/>
      <c r="BF1114" s="245"/>
      <c r="BG1114" s="245"/>
      <c r="BH1114" s="245"/>
      <c r="BI1114" s="245"/>
      <c r="BJ1114" s="245"/>
      <c r="BK1114" s="245"/>
      <c r="BL1114" s="245"/>
      <c r="BM1114" s="248"/>
    </row>
    <row r="1115" spans="1:65">
      <c r="A1115" s="35"/>
      <c r="B1115" s="3" t="s">
        <v>286</v>
      </c>
      <c r="C1115" s="33"/>
      <c r="D1115" s="250">
        <v>78.5</v>
      </c>
      <c r="E1115" s="250">
        <v>76.5</v>
      </c>
      <c r="F1115" s="250">
        <v>77</v>
      </c>
      <c r="G1115" s="250">
        <v>75</v>
      </c>
      <c r="H1115" s="250">
        <v>74.5</v>
      </c>
      <c r="I1115" s="250">
        <v>83.93</v>
      </c>
      <c r="J1115" s="250">
        <v>120.1</v>
      </c>
      <c r="K1115" s="250">
        <v>77.2</v>
      </c>
      <c r="L1115" s="250">
        <v>78.5</v>
      </c>
      <c r="M1115" s="250">
        <v>78</v>
      </c>
      <c r="N1115" s="250">
        <v>79.5</v>
      </c>
      <c r="O1115" s="250">
        <v>158.18719174459596</v>
      </c>
      <c r="P1115" s="250">
        <v>73.544309999999996</v>
      </c>
      <c r="Q1115" s="250">
        <v>81</v>
      </c>
      <c r="R1115" s="250">
        <v>77</v>
      </c>
      <c r="S1115" s="250">
        <v>76</v>
      </c>
      <c r="T1115" s="250">
        <v>78</v>
      </c>
      <c r="U1115" s="250">
        <v>80</v>
      </c>
      <c r="V1115" s="250">
        <v>77</v>
      </c>
      <c r="W1115" s="250">
        <v>79.349999999999994</v>
      </c>
      <c r="X1115" s="250">
        <v>65.050000000000011</v>
      </c>
      <c r="Y1115" s="250">
        <v>82</v>
      </c>
      <c r="Z1115" s="250">
        <v>77.349999999999994</v>
      </c>
      <c r="AA1115" s="250">
        <v>70</v>
      </c>
      <c r="AB1115" s="250">
        <v>82</v>
      </c>
      <c r="AC1115" s="250">
        <v>75.5</v>
      </c>
      <c r="AD1115" s="250">
        <v>75</v>
      </c>
      <c r="AE1115" s="244"/>
      <c r="AF1115" s="245"/>
      <c r="AG1115" s="245"/>
      <c r="AH1115" s="245"/>
      <c r="AI1115" s="245"/>
      <c r="AJ1115" s="245"/>
      <c r="AK1115" s="245"/>
      <c r="AL1115" s="245"/>
      <c r="AM1115" s="245"/>
      <c r="AN1115" s="245"/>
      <c r="AO1115" s="245"/>
      <c r="AP1115" s="245"/>
      <c r="AQ1115" s="245"/>
      <c r="AR1115" s="245"/>
      <c r="AS1115" s="245"/>
      <c r="AT1115" s="245"/>
      <c r="AU1115" s="245"/>
      <c r="AV1115" s="245"/>
      <c r="AW1115" s="245"/>
      <c r="AX1115" s="245"/>
      <c r="AY1115" s="245"/>
      <c r="AZ1115" s="245"/>
      <c r="BA1115" s="245"/>
      <c r="BB1115" s="245"/>
      <c r="BC1115" s="245"/>
      <c r="BD1115" s="245"/>
      <c r="BE1115" s="245"/>
      <c r="BF1115" s="245"/>
      <c r="BG1115" s="245"/>
      <c r="BH1115" s="245"/>
      <c r="BI1115" s="245"/>
      <c r="BJ1115" s="245"/>
      <c r="BK1115" s="245"/>
      <c r="BL1115" s="245"/>
      <c r="BM1115" s="248"/>
    </row>
    <row r="1116" spans="1:65">
      <c r="A1116" s="35"/>
      <c r="B1116" s="3" t="s">
        <v>287</v>
      </c>
      <c r="C1116" s="33"/>
      <c r="D1116" s="242">
        <v>1.0488088481701516</v>
      </c>
      <c r="E1116" s="242">
        <v>1.2110601416389968</v>
      </c>
      <c r="F1116" s="242">
        <v>1.6329931618554521</v>
      </c>
      <c r="G1116" s="242">
        <v>0</v>
      </c>
      <c r="H1116" s="242">
        <v>0.98319208025017513</v>
      </c>
      <c r="I1116" s="242">
        <v>1.4373262213800535</v>
      </c>
      <c r="J1116" s="242">
        <v>12.152475742278463</v>
      </c>
      <c r="K1116" s="242">
        <v>1.74470627900515</v>
      </c>
      <c r="L1116" s="242">
        <v>1.9407902170679516</v>
      </c>
      <c r="M1116" s="242">
        <v>1.2110601416389968</v>
      </c>
      <c r="N1116" s="242">
        <v>0.81649658092772603</v>
      </c>
      <c r="O1116" s="242">
        <v>24.928913699732178</v>
      </c>
      <c r="P1116" s="242">
        <v>1.0380930785387232</v>
      </c>
      <c r="Q1116" s="242">
        <v>1.6733200530681511</v>
      </c>
      <c r="R1116" s="242">
        <v>1.3291601358251257</v>
      </c>
      <c r="S1116" s="242">
        <v>2.3380903889000244</v>
      </c>
      <c r="T1116" s="242">
        <v>1.3291601358251257</v>
      </c>
      <c r="U1116" s="242">
        <v>2.1369760566432805</v>
      </c>
      <c r="V1116" s="242">
        <v>2.2583179581272428</v>
      </c>
      <c r="W1116" s="242">
        <v>2.3457763462586705</v>
      </c>
      <c r="X1116" s="242">
        <v>3.1390550595149889</v>
      </c>
      <c r="Y1116" s="242">
        <v>2.2803508501982761</v>
      </c>
      <c r="Z1116" s="242">
        <v>0.85479042265731575</v>
      </c>
      <c r="AA1116" s="242">
        <v>1.1690451944500122</v>
      </c>
      <c r="AB1116" s="242">
        <v>0.89442719099991586</v>
      </c>
      <c r="AC1116" s="242">
        <v>13.754999091239519</v>
      </c>
      <c r="AD1116" s="242">
        <v>1.1690451944500122</v>
      </c>
      <c r="AE1116" s="236"/>
      <c r="AF1116" s="237"/>
      <c r="AG1116" s="237"/>
      <c r="AH1116" s="237"/>
      <c r="AI1116" s="237"/>
      <c r="AJ1116" s="237"/>
      <c r="AK1116" s="237"/>
      <c r="AL1116" s="237"/>
      <c r="AM1116" s="237"/>
      <c r="AN1116" s="237"/>
      <c r="AO1116" s="237"/>
      <c r="AP1116" s="237"/>
      <c r="AQ1116" s="237"/>
      <c r="AR1116" s="237"/>
      <c r="AS1116" s="237"/>
      <c r="AT1116" s="237"/>
      <c r="AU1116" s="237"/>
      <c r="AV1116" s="237"/>
      <c r="AW1116" s="237"/>
      <c r="AX1116" s="237"/>
      <c r="AY1116" s="237"/>
      <c r="AZ1116" s="237"/>
      <c r="BA1116" s="237"/>
      <c r="BB1116" s="237"/>
      <c r="BC1116" s="237"/>
      <c r="BD1116" s="237"/>
      <c r="BE1116" s="237"/>
      <c r="BF1116" s="237"/>
      <c r="BG1116" s="237"/>
      <c r="BH1116" s="237"/>
      <c r="BI1116" s="237"/>
      <c r="BJ1116" s="237"/>
      <c r="BK1116" s="237"/>
      <c r="BL1116" s="237"/>
      <c r="BM1116" s="240"/>
    </row>
    <row r="1117" spans="1:65">
      <c r="A1117" s="35"/>
      <c r="B1117" s="3" t="s">
        <v>86</v>
      </c>
      <c r="C1117" s="33"/>
      <c r="D1117" s="13">
        <v>1.336062226968346E-2</v>
      </c>
      <c r="E1117" s="13">
        <v>1.5865416702694281E-2</v>
      </c>
      <c r="F1117" s="13">
        <v>2.1299910806810242E-2</v>
      </c>
      <c r="G1117" s="13">
        <v>0</v>
      </c>
      <c r="H1117" s="13">
        <v>1.3256522430339439E-2</v>
      </c>
      <c r="I1117" s="13">
        <v>1.7132782359107441E-2</v>
      </c>
      <c r="J1117" s="13">
        <v>0.10172273221773266</v>
      </c>
      <c r="K1117" s="13">
        <v>2.248332833769523E-2</v>
      </c>
      <c r="L1117" s="13">
        <v>2.4618903387754146E-2</v>
      </c>
      <c r="M1117" s="13">
        <v>1.5394832308970298E-2</v>
      </c>
      <c r="N1117" s="13">
        <v>1.0248911057670201E-2</v>
      </c>
      <c r="O1117" s="13">
        <v>0.16242595363013318</v>
      </c>
      <c r="P1117" s="13">
        <v>1.4113984386121858E-2</v>
      </c>
      <c r="Q1117" s="13">
        <v>2.065827226010063E-2</v>
      </c>
      <c r="R1117" s="13">
        <v>1.7224537397301842E-2</v>
      </c>
      <c r="S1117" s="13">
        <v>3.0496831159565533E-2</v>
      </c>
      <c r="T1117" s="13">
        <v>1.7077003886404186E-2</v>
      </c>
      <c r="U1117" s="13">
        <v>2.6993381768125647E-2</v>
      </c>
      <c r="V1117" s="13">
        <v>2.9139586556480551E-2</v>
      </c>
      <c r="W1117" s="13">
        <v>2.9309991831636861E-2</v>
      </c>
      <c r="X1117" s="13">
        <v>4.7215668982426504E-2</v>
      </c>
      <c r="Y1117" s="13">
        <v>2.7809156709735074E-2</v>
      </c>
      <c r="Z1117" s="13">
        <v>1.1081984736265978E-2</v>
      </c>
      <c r="AA1117" s="13">
        <v>1.6740503977804473E-2</v>
      </c>
      <c r="AB1117" s="13">
        <v>1.0907648670730682E-2</v>
      </c>
      <c r="AC1117" s="13">
        <v>0.19649998701770741</v>
      </c>
      <c r="AD1117" s="13">
        <v>1.5621984781069206E-2</v>
      </c>
      <c r="AE1117" s="166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62"/>
    </row>
    <row r="1118" spans="1:65">
      <c r="A1118" s="35"/>
      <c r="B1118" s="3" t="s">
        <v>288</v>
      </c>
      <c r="C1118" s="33"/>
      <c r="D1118" s="13">
        <v>6.7783936657888066E-3</v>
      </c>
      <c r="E1118" s="13">
        <v>-2.1009545012884767E-2</v>
      </c>
      <c r="F1118" s="13">
        <v>-1.6734477523857927E-2</v>
      </c>
      <c r="G1118" s="13">
        <v>-3.8109814968991573E-2</v>
      </c>
      <c r="H1118" s="13">
        <v>-4.879748369155823E-2</v>
      </c>
      <c r="I1118" s="13">
        <v>7.5948985638240929E-2</v>
      </c>
      <c r="J1118" s="13">
        <v>0.53218418806717094</v>
      </c>
      <c r="K1118" s="13">
        <v>-4.7642885545831071E-3</v>
      </c>
      <c r="L1118" s="13">
        <v>1.1053461154815425E-2</v>
      </c>
      <c r="M1118" s="13">
        <v>8.9159274103023378E-3</v>
      </c>
      <c r="N1118" s="13">
        <v>2.1741129877382415E-2</v>
      </c>
      <c r="O1118" s="13">
        <v>0.9683945720366598</v>
      </c>
      <c r="P1118" s="13">
        <v>-5.6697701534592415E-2</v>
      </c>
      <c r="Q1118" s="13">
        <v>3.884139983348911E-2</v>
      </c>
      <c r="R1118" s="13">
        <v>-1.0321876290317888E-2</v>
      </c>
      <c r="S1118" s="13">
        <v>-1.6734477523857927E-2</v>
      </c>
      <c r="T1118" s="13">
        <v>-1.7717413122646519E-3</v>
      </c>
      <c r="U1118" s="13">
        <v>1.5328528643842265E-2</v>
      </c>
      <c r="V1118" s="13">
        <v>-6.0468088012912702E-3</v>
      </c>
      <c r="W1118" s="13">
        <v>2.6443704115311828E-2</v>
      </c>
      <c r="X1118" s="13">
        <v>-0.14733778931362385</v>
      </c>
      <c r="Y1118" s="13">
        <v>5.1666602300569187E-2</v>
      </c>
      <c r="Z1118" s="13">
        <v>-1.0749383039220684E-2</v>
      </c>
      <c r="AA1118" s="13">
        <v>-0.10437336104890549</v>
      </c>
      <c r="AB1118" s="13">
        <v>5.1666602300569187E-2</v>
      </c>
      <c r="AC1118" s="13">
        <v>-0.10223582730439207</v>
      </c>
      <c r="AD1118" s="13">
        <v>-4.0247348713504993E-2</v>
      </c>
      <c r="AE1118" s="166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62"/>
    </row>
    <row r="1119" spans="1:65">
      <c r="A1119" s="35"/>
      <c r="B1119" s="53" t="s">
        <v>289</v>
      </c>
      <c r="C1119" s="54"/>
      <c r="D1119" s="52">
        <v>0.25</v>
      </c>
      <c r="E1119" s="52">
        <v>0.35</v>
      </c>
      <c r="F1119" s="52">
        <v>0.26</v>
      </c>
      <c r="G1119" s="52">
        <v>0.72</v>
      </c>
      <c r="H1119" s="52">
        <v>0.95</v>
      </c>
      <c r="I1119" s="52">
        <v>1.74</v>
      </c>
      <c r="J1119" s="52">
        <v>11.6</v>
      </c>
      <c r="K1119" s="52">
        <v>0</v>
      </c>
      <c r="L1119" s="52">
        <v>0.34</v>
      </c>
      <c r="M1119" s="52">
        <v>0.3</v>
      </c>
      <c r="N1119" s="52">
        <v>0.56999999999999995</v>
      </c>
      <c r="O1119" s="52">
        <v>21.03</v>
      </c>
      <c r="P1119" s="52">
        <v>1.1200000000000001</v>
      </c>
      <c r="Q1119" s="52">
        <v>0.94</v>
      </c>
      <c r="R1119" s="52">
        <v>0.12</v>
      </c>
      <c r="S1119" s="52">
        <v>0.26</v>
      </c>
      <c r="T1119" s="52">
        <v>0.06</v>
      </c>
      <c r="U1119" s="52">
        <v>0.43</v>
      </c>
      <c r="V1119" s="52">
        <v>0.03</v>
      </c>
      <c r="W1119" s="52">
        <v>0.67</v>
      </c>
      <c r="X1119" s="52">
        <v>3.08</v>
      </c>
      <c r="Y1119" s="52">
        <v>1.22</v>
      </c>
      <c r="Z1119" s="52">
        <v>0.13</v>
      </c>
      <c r="AA1119" s="52">
        <v>2.15</v>
      </c>
      <c r="AB1119" s="52">
        <v>1.22</v>
      </c>
      <c r="AC1119" s="52">
        <v>2.11</v>
      </c>
      <c r="AD1119" s="52">
        <v>0.77</v>
      </c>
      <c r="AE1119" s="166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62"/>
    </row>
    <row r="1120" spans="1:65">
      <c r="B1120" s="36"/>
      <c r="C1120" s="20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BM1120" s="62"/>
    </row>
    <row r="1121" spans="1:65" ht="15">
      <c r="B1121" s="37" t="s">
        <v>698</v>
      </c>
      <c r="BM1121" s="32" t="s">
        <v>66</v>
      </c>
    </row>
    <row r="1122" spans="1:65" ht="15">
      <c r="A1122" s="28" t="s">
        <v>45</v>
      </c>
      <c r="B1122" s="18" t="s">
        <v>115</v>
      </c>
      <c r="C1122" s="15" t="s">
        <v>116</v>
      </c>
      <c r="D1122" s="16" t="s">
        <v>243</v>
      </c>
      <c r="E1122" s="17" t="s">
        <v>243</v>
      </c>
      <c r="F1122" s="17" t="s">
        <v>243</v>
      </c>
      <c r="G1122" s="17" t="s">
        <v>243</v>
      </c>
      <c r="H1122" s="17" t="s">
        <v>243</v>
      </c>
      <c r="I1122" s="17" t="s">
        <v>243</v>
      </c>
      <c r="J1122" s="17" t="s">
        <v>243</v>
      </c>
      <c r="K1122" s="17" t="s">
        <v>243</v>
      </c>
      <c r="L1122" s="17" t="s">
        <v>243</v>
      </c>
      <c r="M1122" s="17" t="s">
        <v>243</v>
      </c>
      <c r="N1122" s="17" t="s">
        <v>243</v>
      </c>
      <c r="O1122" s="17" t="s">
        <v>243</v>
      </c>
      <c r="P1122" s="17" t="s">
        <v>243</v>
      </c>
      <c r="Q1122" s="17" t="s">
        <v>243</v>
      </c>
      <c r="R1122" s="17" t="s">
        <v>243</v>
      </c>
      <c r="S1122" s="17" t="s">
        <v>243</v>
      </c>
      <c r="T1122" s="17" t="s">
        <v>243</v>
      </c>
      <c r="U1122" s="17" t="s">
        <v>243</v>
      </c>
      <c r="V1122" s="17" t="s">
        <v>243</v>
      </c>
      <c r="W1122" s="17" t="s">
        <v>243</v>
      </c>
      <c r="X1122" s="17" t="s">
        <v>243</v>
      </c>
      <c r="Y1122" s="17" t="s">
        <v>243</v>
      </c>
      <c r="Z1122" s="17" t="s">
        <v>243</v>
      </c>
      <c r="AA1122" s="17" t="s">
        <v>243</v>
      </c>
      <c r="AB1122" s="166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2">
        <v>1</v>
      </c>
    </row>
    <row r="1123" spans="1:65">
      <c r="A1123" s="35"/>
      <c r="B1123" s="19" t="s">
        <v>244</v>
      </c>
      <c r="C1123" s="8" t="s">
        <v>244</v>
      </c>
      <c r="D1123" s="164" t="s">
        <v>246</v>
      </c>
      <c r="E1123" s="165" t="s">
        <v>248</v>
      </c>
      <c r="F1123" s="165" t="s">
        <v>249</v>
      </c>
      <c r="G1123" s="165" t="s">
        <v>251</v>
      </c>
      <c r="H1123" s="165" t="s">
        <v>254</v>
      </c>
      <c r="I1123" s="165" t="s">
        <v>258</v>
      </c>
      <c r="J1123" s="165" t="s">
        <v>259</v>
      </c>
      <c r="K1123" s="165" t="s">
        <v>260</v>
      </c>
      <c r="L1123" s="165" t="s">
        <v>307</v>
      </c>
      <c r="M1123" s="165" t="s">
        <v>261</v>
      </c>
      <c r="N1123" s="165" t="s">
        <v>263</v>
      </c>
      <c r="O1123" s="165" t="s">
        <v>265</v>
      </c>
      <c r="P1123" s="165" t="s">
        <v>266</v>
      </c>
      <c r="Q1123" s="165" t="s">
        <v>267</v>
      </c>
      <c r="R1123" s="165" t="s">
        <v>268</v>
      </c>
      <c r="S1123" s="165" t="s">
        <v>269</v>
      </c>
      <c r="T1123" s="165" t="s">
        <v>270</v>
      </c>
      <c r="U1123" s="165" t="s">
        <v>271</v>
      </c>
      <c r="V1123" s="165" t="s">
        <v>272</v>
      </c>
      <c r="W1123" s="165" t="s">
        <v>273</v>
      </c>
      <c r="X1123" s="165" t="s">
        <v>274</v>
      </c>
      <c r="Y1123" s="165" t="s">
        <v>275</v>
      </c>
      <c r="Z1123" s="165" t="s">
        <v>276</v>
      </c>
      <c r="AA1123" s="165" t="s">
        <v>277</v>
      </c>
      <c r="AB1123" s="166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2" t="s">
        <v>3</v>
      </c>
    </row>
    <row r="1124" spans="1:65">
      <c r="A1124" s="35"/>
      <c r="B1124" s="19"/>
      <c r="C1124" s="8"/>
      <c r="D1124" s="9" t="s">
        <v>337</v>
      </c>
      <c r="E1124" s="10" t="s">
        <v>118</v>
      </c>
      <c r="F1124" s="10" t="s">
        <v>337</v>
      </c>
      <c r="G1124" s="10" t="s">
        <v>118</v>
      </c>
      <c r="H1124" s="10" t="s">
        <v>118</v>
      </c>
      <c r="I1124" s="10" t="s">
        <v>338</v>
      </c>
      <c r="J1124" s="10" t="s">
        <v>337</v>
      </c>
      <c r="K1124" s="10" t="s">
        <v>118</v>
      </c>
      <c r="L1124" s="10" t="s">
        <v>338</v>
      </c>
      <c r="M1124" s="10" t="s">
        <v>337</v>
      </c>
      <c r="N1124" s="10" t="s">
        <v>337</v>
      </c>
      <c r="O1124" s="10" t="s">
        <v>337</v>
      </c>
      <c r="P1124" s="10" t="s">
        <v>337</v>
      </c>
      <c r="Q1124" s="10" t="s">
        <v>337</v>
      </c>
      <c r="R1124" s="10" t="s">
        <v>337</v>
      </c>
      <c r="S1124" s="10" t="s">
        <v>337</v>
      </c>
      <c r="T1124" s="10" t="s">
        <v>338</v>
      </c>
      <c r="U1124" s="10" t="s">
        <v>338</v>
      </c>
      <c r="V1124" s="10" t="s">
        <v>338</v>
      </c>
      <c r="W1124" s="10" t="s">
        <v>337</v>
      </c>
      <c r="X1124" s="10" t="s">
        <v>338</v>
      </c>
      <c r="Y1124" s="10" t="s">
        <v>337</v>
      </c>
      <c r="Z1124" s="10" t="s">
        <v>338</v>
      </c>
      <c r="AA1124" s="10" t="s">
        <v>338</v>
      </c>
      <c r="AB1124" s="166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2">
        <v>0</v>
      </c>
    </row>
    <row r="1125" spans="1:65">
      <c r="A1125" s="35"/>
      <c r="B1125" s="19"/>
      <c r="C1125" s="8"/>
      <c r="D1125" s="29"/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  <c r="R1125" s="29"/>
      <c r="S1125" s="29"/>
      <c r="T1125" s="29"/>
      <c r="U1125" s="29"/>
      <c r="V1125" s="29"/>
      <c r="W1125" s="29"/>
      <c r="X1125" s="29"/>
      <c r="Y1125" s="29"/>
      <c r="Z1125" s="29"/>
      <c r="AA1125" s="29"/>
      <c r="AB1125" s="166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2">
        <v>0</v>
      </c>
    </row>
    <row r="1126" spans="1:65">
      <c r="A1126" s="35"/>
      <c r="B1126" s="18">
        <v>1</v>
      </c>
      <c r="C1126" s="14">
        <v>1</v>
      </c>
      <c r="D1126" s="243">
        <v>115.3</v>
      </c>
      <c r="E1126" s="243">
        <v>103</v>
      </c>
      <c r="F1126" s="251">
        <v>115</v>
      </c>
      <c r="G1126" s="265">
        <v>61</v>
      </c>
      <c r="H1126" s="277">
        <v>158.1</v>
      </c>
      <c r="I1126" s="265">
        <v>135</v>
      </c>
      <c r="J1126" s="277">
        <v>156</v>
      </c>
      <c r="K1126" s="243">
        <v>88.4</v>
      </c>
      <c r="L1126" s="243">
        <v>115.57730425882249</v>
      </c>
      <c r="M1126" s="265">
        <v>374.56479999999999</v>
      </c>
      <c r="N1126" s="243">
        <v>121.5</v>
      </c>
      <c r="O1126" s="243">
        <v>118</v>
      </c>
      <c r="P1126" s="243">
        <v>116</v>
      </c>
      <c r="Q1126" s="243">
        <v>127.50000000000001</v>
      </c>
      <c r="R1126" s="265">
        <v>147.80000000000001</v>
      </c>
      <c r="S1126" s="243">
        <v>110.8</v>
      </c>
      <c r="T1126" s="243">
        <v>102.4</v>
      </c>
      <c r="U1126" s="265">
        <v>142</v>
      </c>
      <c r="V1126" s="243">
        <v>114.7</v>
      </c>
      <c r="W1126" s="243">
        <v>121.5</v>
      </c>
      <c r="X1126" s="243">
        <v>113</v>
      </c>
      <c r="Y1126" s="243">
        <v>107</v>
      </c>
      <c r="Z1126" s="279">
        <v>44.8</v>
      </c>
      <c r="AA1126" s="243">
        <v>112.3</v>
      </c>
      <c r="AB1126" s="244"/>
      <c r="AC1126" s="245"/>
      <c r="AD1126" s="245"/>
      <c r="AE1126" s="245"/>
      <c r="AF1126" s="245"/>
      <c r="AG1126" s="245"/>
      <c r="AH1126" s="245"/>
      <c r="AI1126" s="245"/>
      <c r="AJ1126" s="245"/>
      <c r="AK1126" s="245"/>
      <c r="AL1126" s="245"/>
      <c r="AM1126" s="245"/>
      <c r="AN1126" s="245"/>
      <c r="AO1126" s="245"/>
      <c r="AP1126" s="245"/>
      <c r="AQ1126" s="245"/>
      <c r="AR1126" s="245"/>
      <c r="AS1126" s="245"/>
      <c r="AT1126" s="245"/>
      <c r="AU1126" s="245"/>
      <c r="AV1126" s="245"/>
      <c r="AW1126" s="245"/>
      <c r="AX1126" s="245"/>
      <c r="AY1126" s="245"/>
      <c r="AZ1126" s="245"/>
      <c r="BA1126" s="245"/>
      <c r="BB1126" s="245"/>
      <c r="BC1126" s="245"/>
      <c r="BD1126" s="245"/>
      <c r="BE1126" s="245"/>
      <c r="BF1126" s="245"/>
      <c r="BG1126" s="245"/>
      <c r="BH1126" s="245"/>
      <c r="BI1126" s="245"/>
      <c r="BJ1126" s="245"/>
      <c r="BK1126" s="245"/>
      <c r="BL1126" s="245"/>
      <c r="BM1126" s="246">
        <v>1</v>
      </c>
    </row>
    <row r="1127" spans="1:65">
      <c r="A1127" s="35"/>
      <c r="B1127" s="19">
        <v>1</v>
      </c>
      <c r="C1127" s="8">
        <v>2</v>
      </c>
      <c r="D1127" s="247">
        <v>120</v>
      </c>
      <c r="E1127" s="247">
        <v>108.7</v>
      </c>
      <c r="F1127" s="252">
        <v>114</v>
      </c>
      <c r="G1127" s="266">
        <v>60</v>
      </c>
      <c r="H1127" s="276">
        <v>161.80000000000001</v>
      </c>
      <c r="I1127" s="266">
        <v>131</v>
      </c>
      <c r="J1127" s="276">
        <v>153</v>
      </c>
      <c r="K1127" s="247">
        <v>88.1</v>
      </c>
      <c r="L1127" s="247">
        <v>109.53970086660415</v>
      </c>
      <c r="M1127" s="266">
        <v>370.14339999999999</v>
      </c>
      <c r="N1127" s="247">
        <v>126.50000000000001</v>
      </c>
      <c r="O1127" s="247">
        <v>116.5</v>
      </c>
      <c r="P1127" s="247">
        <v>122</v>
      </c>
      <c r="Q1127" s="247">
        <v>126</v>
      </c>
      <c r="R1127" s="266">
        <v>141.9</v>
      </c>
      <c r="S1127" s="247">
        <v>110</v>
      </c>
      <c r="T1127" s="247">
        <v>102.7</v>
      </c>
      <c r="U1127" s="266">
        <v>163</v>
      </c>
      <c r="V1127" s="247">
        <v>114.4</v>
      </c>
      <c r="W1127" s="247">
        <v>117.4</v>
      </c>
      <c r="X1127" s="247">
        <v>112</v>
      </c>
      <c r="Y1127" s="247">
        <v>105</v>
      </c>
      <c r="Z1127" s="247">
        <v>112.5</v>
      </c>
      <c r="AA1127" s="247">
        <v>111.6</v>
      </c>
      <c r="AB1127" s="244"/>
      <c r="AC1127" s="245"/>
      <c r="AD1127" s="245"/>
      <c r="AE1127" s="245"/>
      <c r="AF1127" s="245"/>
      <c r="AG1127" s="245"/>
      <c r="AH1127" s="245"/>
      <c r="AI1127" s="245"/>
      <c r="AJ1127" s="245"/>
      <c r="AK1127" s="245"/>
      <c r="AL1127" s="245"/>
      <c r="AM1127" s="245"/>
      <c r="AN1127" s="245"/>
      <c r="AO1127" s="245"/>
      <c r="AP1127" s="245"/>
      <c r="AQ1127" s="245"/>
      <c r="AR1127" s="245"/>
      <c r="AS1127" s="245"/>
      <c r="AT1127" s="245"/>
      <c r="AU1127" s="245"/>
      <c r="AV1127" s="245"/>
      <c r="AW1127" s="245"/>
      <c r="AX1127" s="245"/>
      <c r="AY1127" s="245"/>
      <c r="AZ1127" s="245"/>
      <c r="BA1127" s="245"/>
      <c r="BB1127" s="245"/>
      <c r="BC1127" s="245"/>
      <c r="BD1127" s="245"/>
      <c r="BE1127" s="245"/>
      <c r="BF1127" s="245"/>
      <c r="BG1127" s="245"/>
      <c r="BH1127" s="245"/>
      <c r="BI1127" s="245"/>
      <c r="BJ1127" s="245"/>
      <c r="BK1127" s="245"/>
      <c r="BL1127" s="245"/>
      <c r="BM1127" s="246">
        <v>19</v>
      </c>
    </row>
    <row r="1128" spans="1:65">
      <c r="A1128" s="35"/>
      <c r="B1128" s="19">
        <v>1</v>
      </c>
      <c r="C1128" s="8">
        <v>3</v>
      </c>
      <c r="D1128" s="247">
        <v>115.7</v>
      </c>
      <c r="E1128" s="247">
        <v>107</v>
      </c>
      <c r="F1128" s="278">
        <v>121</v>
      </c>
      <c r="G1128" s="266">
        <v>60</v>
      </c>
      <c r="H1128" s="276">
        <v>158.9</v>
      </c>
      <c r="I1128" s="266">
        <v>160</v>
      </c>
      <c r="J1128" s="276">
        <v>153</v>
      </c>
      <c r="K1128" s="252">
        <v>91.5</v>
      </c>
      <c r="L1128" s="250">
        <v>116.30628527544714</v>
      </c>
      <c r="M1128" s="276">
        <v>375.42399999999998</v>
      </c>
      <c r="N1128" s="250">
        <v>121.5</v>
      </c>
      <c r="O1128" s="250">
        <v>113.5</v>
      </c>
      <c r="P1128" s="250">
        <v>130.5</v>
      </c>
      <c r="Q1128" s="250">
        <v>133</v>
      </c>
      <c r="R1128" s="276">
        <v>143.1</v>
      </c>
      <c r="S1128" s="250">
        <v>110.2</v>
      </c>
      <c r="T1128" s="250">
        <v>103.1</v>
      </c>
      <c r="U1128" s="276">
        <v>168</v>
      </c>
      <c r="V1128" s="250">
        <v>119.9</v>
      </c>
      <c r="W1128" s="250">
        <v>120.3</v>
      </c>
      <c r="X1128" s="250">
        <v>115</v>
      </c>
      <c r="Y1128" s="250">
        <v>104</v>
      </c>
      <c r="Z1128" s="250">
        <v>112.6</v>
      </c>
      <c r="AA1128" s="250">
        <v>115.1</v>
      </c>
      <c r="AB1128" s="244"/>
      <c r="AC1128" s="245"/>
      <c r="AD1128" s="245"/>
      <c r="AE1128" s="245"/>
      <c r="AF1128" s="245"/>
      <c r="AG1128" s="245"/>
      <c r="AH1128" s="245"/>
      <c r="AI1128" s="245"/>
      <c r="AJ1128" s="245"/>
      <c r="AK1128" s="245"/>
      <c r="AL1128" s="245"/>
      <c r="AM1128" s="245"/>
      <c r="AN1128" s="245"/>
      <c r="AO1128" s="245"/>
      <c r="AP1128" s="245"/>
      <c r="AQ1128" s="245"/>
      <c r="AR1128" s="245"/>
      <c r="AS1128" s="245"/>
      <c r="AT1128" s="245"/>
      <c r="AU1128" s="245"/>
      <c r="AV1128" s="245"/>
      <c r="AW1128" s="245"/>
      <c r="AX1128" s="245"/>
      <c r="AY1128" s="245"/>
      <c r="AZ1128" s="245"/>
      <c r="BA1128" s="245"/>
      <c r="BB1128" s="245"/>
      <c r="BC1128" s="245"/>
      <c r="BD1128" s="245"/>
      <c r="BE1128" s="245"/>
      <c r="BF1128" s="245"/>
      <c r="BG1128" s="245"/>
      <c r="BH1128" s="245"/>
      <c r="BI1128" s="245"/>
      <c r="BJ1128" s="245"/>
      <c r="BK1128" s="245"/>
      <c r="BL1128" s="245"/>
      <c r="BM1128" s="246">
        <v>16</v>
      </c>
    </row>
    <row r="1129" spans="1:65">
      <c r="A1129" s="35"/>
      <c r="B1129" s="19">
        <v>1</v>
      </c>
      <c r="C1129" s="8">
        <v>4</v>
      </c>
      <c r="D1129" s="269">
        <v>125.2</v>
      </c>
      <c r="E1129" s="247">
        <v>109.7</v>
      </c>
      <c r="F1129" s="252">
        <v>115</v>
      </c>
      <c r="G1129" s="266">
        <v>61</v>
      </c>
      <c r="H1129" s="276">
        <v>156.30000000000001</v>
      </c>
      <c r="I1129" s="266">
        <v>138</v>
      </c>
      <c r="J1129" s="276">
        <v>155</v>
      </c>
      <c r="K1129" s="252">
        <v>88.1</v>
      </c>
      <c r="L1129" s="250">
        <v>123.91750723203705</v>
      </c>
      <c r="M1129" s="276">
        <v>379.93830000000003</v>
      </c>
      <c r="N1129" s="250">
        <v>120.5</v>
      </c>
      <c r="O1129" s="250">
        <v>113</v>
      </c>
      <c r="P1129" s="250">
        <v>112</v>
      </c>
      <c r="Q1129" s="250">
        <v>129.5</v>
      </c>
      <c r="R1129" s="276">
        <v>143</v>
      </c>
      <c r="S1129" s="250">
        <v>105.7</v>
      </c>
      <c r="T1129" s="250">
        <v>104.6</v>
      </c>
      <c r="U1129" s="276">
        <v>155</v>
      </c>
      <c r="V1129" s="250">
        <v>117.9</v>
      </c>
      <c r="W1129" s="250">
        <v>121.3</v>
      </c>
      <c r="X1129" s="250">
        <v>116</v>
      </c>
      <c r="Y1129" s="250">
        <v>104</v>
      </c>
      <c r="Z1129" s="250">
        <v>115.5</v>
      </c>
      <c r="AA1129" s="250">
        <v>109.6</v>
      </c>
      <c r="AB1129" s="244"/>
      <c r="AC1129" s="245"/>
      <c r="AD1129" s="245"/>
      <c r="AE1129" s="245"/>
      <c r="AF1129" s="245"/>
      <c r="AG1129" s="245"/>
      <c r="AH1129" s="245"/>
      <c r="AI1129" s="245"/>
      <c r="AJ1129" s="245"/>
      <c r="AK1129" s="245"/>
      <c r="AL1129" s="245"/>
      <c r="AM1129" s="245"/>
      <c r="AN1129" s="245"/>
      <c r="AO1129" s="245"/>
      <c r="AP1129" s="245"/>
      <c r="AQ1129" s="245"/>
      <c r="AR1129" s="245"/>
      <c r="AS1129" s="245"/>
      <c r="AT1129" s="245"/>
      <c r="AU1129" s="245"/>
      <c r="AV1129" s="245"/>
      <c r="AW1129" s="245"/>
      <c r="AX1129" s="245"/>
      <c r="AY1129" s="245"/>
      <c r="AZ1129" s="245"/>
      <c r="BA1129" s="245"/>
      <c r="BB1129" s="245"/>
      <c r="BC1129" s="245"/>
      <c r="BD1129" s="245"/>
      <c r="BE1129" s="245"/>
      <c r="BF1129" s="245"/>
      <c r="BG1129" s="245"/>
      <c r="BH1129" s="245"/>
      <c r="BI1129" s="245"/>
      <c r="BJ1129" s="245"/>
      <c r="BK1129" s="245"/>
      <c r="BL1129" s="245"/>
      <c r="BM1129" s="246">
        <v>113.0471444793009</v>
      </c>
    </row>
    <row r="1130" spans="1:65">
      <c r="A1130" s="35"/>
      <c r="B1130" s="19">
        <v>1</v>
      </c>
      <c r="C1130" s="8">
        <v>5</v>
      </c>
      <c r="D1130" s="247">
        <v>117.1</v>
      </c>
      <c r="E1130" s="247">
        <v>117.1</v>
      </c>
      <c r="F1130" s="247">
        <v>117</v>
      </c>
      <c r="G1130" s="266">
        <v>59</v>
      </c>
      <c r="H1130" s="266">
        <v>161.9</v>
      </c>
      <c r="I1130" s="266">
        <v>155</v>
      </c>
      <c r="J1130" s="266">
        <v>159</v>
      </c>
      <c r="K1130" s="269">
        <v>119</v>
      </c>
      <c r="L1130" s="247">
        <v>120.67309051397105</v>
      </c>
      <c r="M1130" s="266">
        <v>370.08690000000001</v>
      </c>
      <c r="N1130" s="247">
        <v>119.5</v>
      </c>
      <c r="O1130" s="247">
        <v>113.5</v>
      </c>
      <c r="P1130" s="247">
        <v>123.00000000000001</v>
      </c>
      <c r="Q1130" s="247">
        <v>124</v>
      </c>
      <c r="R1130" s="266">
        <v>140.69999999999999</v>
      </c>
      <c r="S1130" s="247">
        <v>107.6</v>
      </c>
      <c r="T1130" s="247">
        <v>104.9</v>
      </c>
      <c r="U1130" s="266">
        <v>153</v>
      </c>
      <c r="V1130" s="247">
        <v>111.2</v>
      </c>
      <c r="W1130" s="247">
        <v>118.3</v>
      </c>
      <c r="X1130" s="247">
        <v>110</v>
      </c>
      <c r="Y1130" s="247">
        <v>107</v>
      </c>
      <c r="Z1130" s="247">
        <v>111.1</v>
      </c>
      <c r="AA1130" s="247">
        <v>112.2</v>
      </c>
      <c r="AB1130" s="244"/>
      <c r="AC1130" s="245"/>
      <c r="AD1130" s="245"/>
      <c r="AE1130" s="245"/>
      <c r="AF1130" s="245"/>
      <c r="AG1130" s="245"/>
      <c r="AH1130" s="245"/>
      <c r="AI1130" s="245"/>
      <c r="AJ1130" s="245"/>
      <c r="AK1130" s="245"/>
      <c r="AL1130" s="245"/>
      <c r="AM1130" s="245"/>
      <c r="AN1130" s="245"/>
      <c r="AO1130" s="245"/>
      <c r="AP1130" s="245"/>
      <c r="AQ1130" s="245"/>
      <c r="AR1130" s="245"/>
      <c r="AS1130" s="245"/>
      <c r="AT1130" s="245"/>
      <c r="AU1130" s="245"/>
      <c r="AV1130" s="245"/>
      <c r="AW1130" s="245"/>
      <c r="AX1130" s="245"/>
      <c r="AY1130" s="245"/>
      <c r="AZ1130" s="245"/>
      <c r="BA1130" s="245"/>
      <c r="BB1130" s="245"/>
      <c r="BC1130" s="245"/>
      <c r="BD1130" s="245"/>
      <c r="BE1130" s="245"/>
      <c r="BF1130" s="245"/>
      <c r="BG1130" s="245"/>
      <c r="BH1130" s="245"/>
      <c r="BI1130" s="245"/>
      <c r="BJ1130" s="245"/>
      <c r="BK1130" s="245"/>
      <c r="BL1130" s="245"/>
      <c r="BM1130" s="246">
        <v>95</v>
      </c>
    </row>
    <row r="1131" spans="1:65">
      <c r="A1131" s="35"/>
      <c r="B1131" s="19">
        <v>1</v>
      </c>
      <c r="C1131" s="8">
        <v>6</v>
      </c>
      <c r="D1131" s="247">
        <v>115.3</v>
      </c>
      <c r="E1131" s="247">
        <v>113.4</v>
      </c>
      <c r="F1131" s="247">
        <v>113</v>
      </c>
      <c r="G1131" s="266">
        <v>59</v>
      </c>
      <c r="H1131" s="266">
        <v>162.5</v>
      </c>
      <c r="I1131" s="266">
        <v>152</v>
      </c>
      <c r="J1131" s="266">
        <v>158</v>
      </c>
      <c r="K1131" s="247">
        <v>90.3</v>
      </c>
      <c r="L1131" s="247">
        <v>112.0948487418095</v>
      </c>
      <c r="M1131" s="266">
        <v>376.43430000000001</v>
      </c>
      <c r="N1131" s="247">
        <v>125.49999999999999</v>
      </c>
      <c r="O1131" s="247">
        <v>111.5</v>
      </c>
      <c r="P1131" s="247">
        <v>112.5</v>
      </c>
      <c r="Q1131" s="247">
        <v>131.5</v>
      </c>
      <c r="R1131" s="266">
        <v>145.80000000000001</v>
      </c>
      <c r="S1131" s="247">
        <v>112.6</v>
      </c>
      <c r="T1131" s="247">
        <v>98.9</v>
      </c>
      <c r="U1131" s="266">
        <v>176</v>
      </c>
      <c r="V1131" s="247">
        <v>115.9</v>
      </c>
      <c r="W1131" s="247">
        <v>119.6</v>
      </c>
      <c r="X1131" s="247">
        <v>111</v>
      </c>
      <c r="Y1131" s="247">
        <v>103</v>
      </c>
      <c r="Z1131" s="247">
        <v>109.5</v>
      </c>
      <c r="AA1131" s="247">
        <v>113.6</v>
      </c>
      <c r="AB1131" s="244"/>
      <c r="AC1131" s="245"/>
      <c r="AD1131" s="245"/>
      <c r="AE1131" s="245"/>
      <c r="AF1131" s="245"/>
      <c r="AG1131" s="245"/>
      <c r="AH1131" s="245"/>
      <c r="AI1131" s="245"/>
      <c r="AJ1131" s="245"/>
      <c r="AK1131" s="245"/>
      <c r="AL1131" s="245"/>
      <c r="AM1131" s="245"/>
      <c r="AN1131" s="245"/>
      <c r="AO1131" s="245"/>
      <c r="AP1131" s="245"/>
      <c r="AQ1131" s="245"/>
      <c r="AR1131" s="245"/>
      <c r="AS1131" s="245"/>
      <c r="AT1131" s="245"/>
      <c r="AU1131" s="245"/>
      <c r="AV1131" s="245"/>
      <c r="AW1131" s="245"/>
      <c r="AX1131" s="245"/>
      <c r="AY1131" s="245"/>
      <c r="AZ1131" s="245"/>
      <c r="BA1131" s="245"/>
      <c r="BB1131" s="245"/>
      <c r="BC1131" s="245"/>
      <c r="BD1131" s="245"/>
      <c r="BE1131" s="245"/>
      <c r="BF1131" s="245"/>
      <c r="BG1131" s="245"/>
      <c r="BH1131" s="245"/>
      <c r="BI1131" s="245"/>
      <c r="BJ1131" s="245"/>
      <c r="BK1131" s="245"/>
      <c r="BL1131" s="245"/>
      <c r="BM1131" s="248"/>
    </row>
    <row r="1132" spans="1:65">
      <c r="A1132" s="35"/>
      <c r="B1132" s="20" t="s">
        <v>285</v>
      </c>
      <c r="C1132" s="12"/>
      <c r="D1132" s="249">
        <v>118.09999999999998</v>
      </c>
      <c r="E1132" s="249">
        <v>109.81666666666666</v>
      </c>
      <c r="F1132" s="249">
        <v>115.83333333333333</v>
      </c>
      <c r="G1132" s="249">
        <v>60</v>
      </c>
      <c r="H1132" s="249">
        <v>159.91666666666666</v>
      </c>
      <c r="I1132" s="249">
        <v>145.16666666666666</v>
      </c>
      <c r="J1132" s="249">
        <v>155.66666666666666</v>
      </c>
      <c r="K1132" s="249">
        <v>94.233333333333334</v>
      </c>
      <c r="L1132" s="249">
        <v>116.35145614811523</v>
      </c>
      <c r="M1132" s="249">
        <v>374.43194999999997</v>
      </c>
      <c r="N1132" s="249">
        <v>122.5</v>
      </c>
      <c r="O1132" s="249">
        <v>114.33333333333333</v>
      </c>
      <c r="P1132" s="249">
        <v>119.33333333333333</v>
      </c>
      <c r="Q1132" s="249">
        <v>128.58333333333334</v>
      </c>
      <c r="R1132" s="249">
        <v>143.71666666666667</v>
      </c>
      <c r="S1132" s="249">
        <v>109.48333333333333</v>
      </c>
      <c r="T1132" s="249">
        <v>102.76666666666667</v>
      </c>
      <c r="U1132" s="249">
        <v>159.5</v>
      </c>
      <c r="V1132" s="249">
        <v>115.66666666666667</v>
      </c>
      <c r="W1132" s="249">
        <v>119.73333333333333</v>
      </c>
      <c r="X1132" s="249">
        <v>112.83333333333333</v>
      </c>
      <c r="Y1132" s="249">
        <v>105</v>
      </c>
      <c r="Z1132" s="249">
        <v>101</v>
      </c>
      <c r="AA1132" s="249">
        <v>112.40000000000002</v>
      </c>
      <c r="AB1132" s="244"/>
      <c r="AC1132" s="245"/>
      <c r="AD1132" s="245"/>
      <c r="AE1132" s="245"/>
      <c r="AF1132" s="245"/>
      <c r="AG1132" s="245"/>
      <c r="AH1132" s="245"/>
      <c r="AI1132" s="245"/>
      <c r="AJ1132" s="245"/>
      <c r="AK1132" s="245"/>
      <c r="AL1132" s="245"/>
      <c r="AM1132" s="245"/>
      <c r="AN1132" s="245"/>
      <c r="AO1132" s="245"/>
      <c r="AP1132" s="245"/>
      <c r="AQ1132" s="245"/>
      <c r="AR1132" s="245"/>
      <c r="AS1132" s="245"/>
      <c r="AT1132" s="245"/>
      <c r="AU1132" s="245"/>
      <c r="AV1132" s="245"/>
      <c r="AW1132" s="245"/>
      <c r="AX1132" s="245"/>
      <c r="AY1132" s="245"/>
      <c r="AZ1132" s="245"/>
      <c r="BA1132" s="245"/>
      <c r="BB1132" s="245"/>
      <c r="BC1132" s="245"/>
      <c r="BD1132" s="245"/>
      <c r="BE1132" s="245"/>
      <c r="BF1132" s="245"/>
      <c r="BG1132" s="245"/>
      <c r="BH1132" s="245"/>
      <c r="BI1132" s="245"/>
      <c r="BJ1132" s="245"/>
      <c r="BK1132" s="245"/>
      <c r="BL1132" s="245"/>
      <c r="BM1132" s="248"/>
    </row>
    <row r="1133" spans="1:65">
      <c r="A1133" s="35"/>
      <c r="B1133" s="3" t="s">
        <v>286</v>
      </c>
      <c r="C1133" s="33"/>
      <c r="D1133" s="250">
        <v>116.4</v>
      </c>
      <c r="E1133" s="250">
        <v>109.2</v>
      </c>
      <c r="F1133" s="250">
        <v>115</v>
      </c>
      <c r="G1133" s="250">
        <v>60</v>
      </c>
      <c r="H1133" s="250">
        <v>160.35000000000002</v>
      </c>
      <c r="I1133" s="250">
        <v>145</v>
      </c>
      <c r="J1133" s="250">
        <v>155.5</v>
      </c>
      <c r="K1133" s="250">
        <v>89.35</v>
      </c>
      <c r="L1133" s="250">
        <v>115.94179476713481</v>
      </c>
      <c r="M1133" s="250">
        <v>374.99439999999998</v>
      </c>
      <c r="N1133" s="250">
        <v>121.5</v>
      </c>
      <c r="O1133" s="250">
        <v>113.5</v>
      </c>
      <c r="P1133" s="250">
        <v>119</v>
      </c>
      <c r="Q1133" s="250">
        <v>128.5</v>
      </c>
      <c r="R1133" s="250">
        <v>143.05000000000001</v>
      </c>
      <c r="S1133" s="250">
        <v>110.1</v>
      </c>
      <c r="T1133" s="250">
        <v>102.9</v>
      </c>
      <c r="U1133" s="250">
        <v>159</v>
      </c>
      <c r="V1133" s="250">
        <v>115.30000000000001</v>
      </c>
      <c r="W1133" s="250">
        <v>119.94999999999999</v>
      </c>
      <c r="X1133" s="250">
        <v>112.5</v>
      </c>
      <c r="Y1133" s="250">
        <v>104.5</v>
      </c>
      <c r="Z1133" s="250">
        <v>111.8</v>
      </c>
      <c r="AA1133" s="250">
        <v>112.25</v>
      </c>
      <c r="AB1133" s="244"/>
      <c r="AC1133" s="245"/>
      <c r="AD1133" s="245"/>
      <c r="AE1133" s="245"/>
      <c r="AF1133" s="245"/>
      <c r="AG1133" s="245"/>
      <c r="AH1133" s="245"/>
      <c r="AI1133" s="245"/>
      <c r="AJ1133" s="245"/>
      <c r="AK1133" s="245"/>
      <c r="AL1133" s="245"/>
      <c r="AM1133" s="245"/>
      <c r="AN1133" s="245"/>
      <c r="AO1133" s="245"/>
      <c r="AP1133" s="245"/>
      <c r="AQ1133" s="245"/>
      <c r="AR1133" s="245"/>
      <c r="AS1133" s="245"/>
      <c r="AT1133" s="245"/>
      <c r="AU1133" s="245"/>
      <c r="AV1133" s="245"/>
      <c r="AW1133" s="245"/>
      <c r="AX1133" s="245"/>
      <c r="AY1133" s="245"/>
      <c r="AZ1133" s="245"/>
      <c r="BA1133" s="245"/>
      <c r="BB1133" s="245"/>
      <c r="BC1133" s="245"/>
      <c r="BD1133" s="245"/>
      <c r="BE1133" s="245"/>
      <c r="BF1133" s="245"/>
      <c r="BG1133" s="245"/>
      <c r="BH1133" s="245"/>
      <c r="BI1133" s="245"/>
      <c r="BJ1133" s="245"/>
      <c r="BK1133" s="245"/>
      <c r="BL1133" s="245"/>
      <c r="BM1133" s="248"/>
    </row>
    <row r="1134" spans="1:65">
      <c r="A1134" s="35"/>
      <c r="B1134" s="3" t="s">
        <v>287</v>
      </c>
      <c r="C1134" s="33"/>
      <c r="D1134" s="250">
        <v>3.9104986894256872</v>
      </c>
      <c r="E1134" s="250">
        <v>4.93048341105278</v>
      </c>
      <c r="F1134" s="250">
        <v>2.857738033247041</v>
      </c>
      <c r="G1134" s="250">
        <v>0.89442719099991586</v>
      </c>
      <c r="H1134" s="250">
        <v>2.5127010698980223</v>
      </c>
      <c r="I1134" s="250">
        <v>11.990273836183503</v>
      </c>
      <c r="J1134" s="250">
        <v>2.503331114069145</v>
      </c>
      <c r="K1134" s="250">
        <v>12.211415424375101</v>
      </c>
      <c r="L1134" s="250">
        <v>5.3111528085473987</v>
      </c>
      <c r="M1134" s="250">
        <v>3.8105702663774692</v>
      </c>
      <c r="N1134" s="250">
        <v>2.8284271247461912</v>
      </c>
      <c r="O1134" s="250">
        <v>2.4221202832779931</v>
      </c>
      <c r="P1134" s="250">
        <v>7.1670542530852028</v>
      </c>
      <c r="Q1134" s="250">
        <v>3.3973028517732504</v>
      </c>
      <c r="R1134" s="250">
        <v>2.6194783195641662</v>
      </c>
      <c r="S1134" s="250">
        <v>2.4530932853576237</v>
      </c>
      <c r="T1134" s="250">
        <v>2.1500387593405512</v>
      </c>
      <c r="U1134" s="250">
        <v>12.045746137122432</v>
      </c>
      <c r="V1134" s="250">
        <v>3.0150732439970134</v>
      </c>
      <c r="W1134" s="250">
        <v>1.6378848148348712</v>
      </c>
      <c r="X1134" s="250">
        <v>2.3166067138525404</v>
      </c>
      <c r="Y1134" s="250">
        <v>1.6733200530681511</v>
      </c>
      <c r="Z1134" s="250">
        <v>27.603478041725086</v>
      </c>
      <c r="AA1134" s="250">
        <v>1.8579558659989743</v>
      </c>
      <c r="AB1134" s="244"/>
      <c r="AC1134" s="245"/>
      <c r="AD1134" s="245"/>
      <c r="AE1134" s="245"/>
      <c r="AF1134" s="245"/>
      <c r="AG1134" s="245"/>
      <c r="AH1134" s="245"/>
      <c r="AI1134" s="245"/>
      <c r="AJ1134" s="245"/>
      <c r="AK1134" s="245"/>
      <c r="AL1134" s="245"/>
      <c r="AM1134" s="245"/>
      <c r="AN1134" s="245"/>
      <c r="AO1134" s="245"/>
      <c r="AP1134" s="245"/>
      <c r="AQ1134" s="245"/>
      <c r="AR1134" s="245"/>
      <c r="AS1134" s="245"/>
      <c r="AT1134" s="245"/>
      <c r="AU1134" s="245"/>
      <c r="AV1134" s="245"/>
      <c r="AW1134" s="245"/>
      <c r="AX1134" s="245"/>
      <c r="AY1134" s="245"/>
      <c r="AZ1134" s="245"/>
      <c r="BA1134" s="245"/>
      <c r="BB1134" s="245"/>
      <c r="BC1134" s="245"/>
      <c r="BD1134" s="245"/>
      <c r="BE1134" s="245"/>
      <c r="BF1134" s="245"/>
      <c r="BG1134" s="245"/>
      <c r="BH1134" s="245"/>
      <c r="BI1134" s="245"/>
      <c r="BJ1134" s="245"/>
      <c r="BK1134" s="245"/>
      <c r="BL1134" s="245"/>
      <c r="BM1134" s="248"/>
    </row>
    <row r="1135" spans="1:65">
      <c r="A1135" s="35"/>
      <c r="B1135" s="3" t="s">
        <v>86</v>
      </c>
      <c r="C1135" s="33"/>
      <c r="D1135" s="13">
        <v>3.3111758589548582E-2</v>
      </c>
      <c r="E1135" s="13">
        <v>4.4897405473238249E-2</v>
      </c>
      <c r="F1135" s="13">
        <v>2.4671119711485247E-2</v>
      </c>
      <c r="G1135" s="13">
        <v>1.4907119849998597E-2</v>
      </c>
      <c r="H1135" s="13">
        <v>1.5712565314630677E-2</v>
      </c>
      <c r="I1135" s="13">
        <v>8.259660507129854E-2</v>
      </c>
      <c r="J1135" s="13">
        <v>1.6081356193163674E-2</v>
      </c>
      <c r="K1135" s="13">
        <v>0.12958700485718183</v>
      </c>
      <c r="L1135" s="13">
        <v>4.5647497542156315E-2</v>
      </c>
      <c r="M1135" s="13">
        <v>1.017693673410474E-2</v>
      </c>
      <c r="N1135" s="13">
        <v>2.3089201018336253E-2</v>
      </c>
      <c r="O1135" s="13">
        <v>2.1184725509720056E-2</v>
      </c>
      <c r="P1135" s="13">
        <v>6.0059113852669301E-2</v>
      </c>
      <c r="Q1135" s="13">
        <v>2.6421020234140637E-2</v>
      </c>
      <c r="R1135" s="13">
        <v>1.8226684352760057E-2</v>
      </c>
      <c r="S1135" s="13">
        <v>2.240608876867977E-2</v>
      </c>
      <c r="T1135" s="13">
        <v>2.0921557826862322E-2</v>
      </c>
      <c r="U1135" s="13">
        <v>7.5521919354999578E-2</v>
      </c>
      <c r="V1135" s="13">
        <v>2.6066915654152853E-2</v>
      </c>
      <c r="W1135" s="13">
        <v>1.3679438876683223E-2</v>
      </c>
      <c r="X1135" s="13">
        <v>2.0531226415236695E-2</v>
      </c>
      <c r="Y1135" s="13">
        <v>1.5936381457791915E-2</v>
      </c>
      <c r="Z1135" s="13">
        <v>0.27330176278935731</v>
      </c>
      <c r="AA1135" s="13">
        <v>1.6529856459065604E-2</v>
      </c>
      <c r="AB1135" s="166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62"/>
    </row>
    <row r="1136" spans="1:65">
      <c r="A1136" s="35"/>
      <c r="B1136" s="3" t="s">
        <v>288</v>
      </c>
      <c r="C1136" s="33"/>
      <c r="D1136" s="13">
        <v>4.4696887692057263E-2</v>
      </c>
      <c r="E1136" s="13">
        <v>-2.8576376940027348E-2</v>
      </c>
      <c r="F1136" s="13">
        <v>2.4646255921507043E-2</v>
      </c>
      <c r="G1136" s="13">
        <v>-0.46924798254425537</v>
      </c>
      <c r="H1136" s="13">
        <v>0.41460155763551931</v>
      </c>
      <c r="I1136" s="13">
        <v>0.28412502001098217</v>
      </c>
      <c r="J1136" s="13">
        <v>0.3770066230657374</v>
      </c>
      <c r="K1136" s="13">
        <v>-0.16642447036256103</v>
      </c>
      <c r="L1136" s="13">
        <v>2.9229501408762681E-2</v>
      </c>
      <c r="M1136" s="13">
        <v>2.3121752143731418</v>
      </c>
      <c r="N1136" s="13">
        <v>8.3618702305478632E-2</v>
      </c>
      <c r="O1136" s="13">
        <v>1.1377455485113375E-2</v>
      </c>
      <c r="P1136" s="13">
        <v>5.5606790273092122E-2</v>
      </c>
      <c r="Q1136" s="13">
        <v>0.137431059630853</v>
      </c>
      <c r="R1136" s="13">
        <v>0.27129851292246854</v>
      </c>
      <c r="S1136" s="13">
        <v>-3.1524999259225917E-2</v>
      </c>
      <c r="T1136" s="13">
        <v>-9.0939738991077324E-2</v>
      </c>
      <c r="U1136" s="13">
        <v>0.41091577973652127</v>
      </c>
      <c r="V1136" s="13">
        <v>2.317194476190787E-2</v>
      </c>
      <c r="W1136" s="13">
        <v>5.9145137056130448E-2</v>
      </c>
      <c r="X1136" s="13">
        <v>-1.8913449512801828E-3</v>
      </c>
      <c r="Y1136" s="13">
        <v>-7.1183969452446871E-2</v>
      </c>
      <c r="Z1136" s="13">
        <v>-0.1065674372828298</v>
      </c>
      <c r="AA1136" s="13">
        <v>-5.7245539662381661E-3</v>
      </c>
      <c r="AB1136" s="166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62"/>
    </row>
    <row r="1137" spans="1:65">
      <c r="A1137" s="35"/>
      <c r="B1137" s="53" t="s">
        <v>289</v>
      </c>
      <c r="C1137" s="54"/>
      <c r="D1137" s="52">
        <v>0.15</v>
      </c>
      <c r="E1137" s="52">
        <v>0.48</v>
      </c>
      <c r="F1137" s="52">
        <v>0.02</v>
      </c>
      <c r="G1137" s="52">
        <v>4.2699999999999996</v>
      </c>
      <c r="H1137" s="52">
        <v>3.34</v>
      </c>
      <c r="I1137" s="52">
        <v>2.2200000000000002</v>
      </c>
      <c r="J1137" s="52">
        <v>3.02</v>
      </c>
      <c r="K1137" s="52">
        <v>1.67</v>
      </c>
      <c r="L1137" s="52">
        <v>0.02</v>
      </c>
      <c r="M1137" s="52">
        <v>19.68</v>
      </c>
      <c r="N1137" s="52">
        <v>0.49</v>
      </c>
      <c r="O1137" s="52">
        <v>0.13</v>
      </c>
      <c r="P1137" s="52">
        <v>0.25</v>
      </c>
      <c r="Q1137" s="52">
        <v>0.95</v>
      </c>
      <c r="R1137" s="52">
        <v>2.1</v>
      </c>
      <c r="S1137" s="52">
        <v>0.5</v>
      </c>
      <c r="T1137" s="52">
        <v>1.02</v>
      </c>
      <c r="U1137" s="52">
        <v>3.31</v>
      </c>
      <c r="V1137" s="52">
        <v>0.03</v>
      </c>
      <c r="W1137" s="52">
        <v>0.28000000000000003</v>
      </c>
      <c r="X1137" s="52">
        <v>0.25</v>
      </c>
      <c r="Y1137" s="52">
        <v>0.85</v>
      </c>
      <c r="Z1137" s="52">
        <v>1.1499999999999999</v>
      </c>
      <c r="AA1137" s="52">
        <v>0.28000000000000003</v>
      </c>
      <c r="AB1137" s="166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62"/>
    </row>
    <row r="1138" spans="1:65">
      <c r="B1138" s="36"/>
      <c r="C1138" s="20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BM1138" s="62"/>
    </row>
    <row r="1139" spans="1:65">
      <c r="BM1139" s="62"/>
    </row>
    <row r="1140" spans="1:65">
      <c r="BM1140" s="62"/>
    </row>
    <row r="1141" spans="1:65">
      <c r="BM1141" s="62"/>
    </row>
    <row r="1142" spans="1:65">
      <c r="BM1142" s="62"/>
    </row>
    <row r="1143" spans="1:65">
      <c r="BM1143" s="62"/>
    </row>
    <row r="1144" spans="1:65">
      <c r="BM1144" s="62"/>
    </row>
    <row r="1145" spans="1:65">
      <c r="BM1145" s="62"/>
    </row>
    <row r="1146" spans="1:65">
      <c r="BM1146" s="62"/>
    </row>
    <row r="1147" spans="1:65">
      <c r="BM1147" s="62"/>
    </row>
    <row r="1148" spans="1:65">
      <c r="BM1148" s="62"/>
    </row>
    <row r="1149" spans="1:65">
      <c r="BM1149" s="62"/>
    </row>
    <row r="1150" spans="1:65">
      <c r="BM1150" s="62"/>
    </row>
    <row r="1151" spans="1:65">
      <c r="BM1151" s="62"/>
    </row>
    <row r="1152" spans="1:65">
      <c r="BM1152" s="62"/>
    </row>
    <row r="1153" spans="65:65">
      <c r="BM1153" s="62"/>
    </row>
    <row r="1154" spans="65:65">
      <c r="BM1154" s="62"/>
    </row>
    <row r="1155" spans="65:65">
      <c r="BM1155" s="62"/>
    </row>
    <row r="1156" spans="65:65">
      <c r="BM1156" s="62"/>
    </row>
    <row r="1157" spans="65:65">
      <c r="BM1157" s="62"/>
    </row>
    <row r="1158" spans="65:65">
      <c r="BM1158" s="62"/>
    </row>
    <row r="1159" spans="65:65">
      <c r="BM1159" s="62"/>
    </row>
    <row r="1160" spans="65:65">
      <c r="BM1160" s="62"/>
    </row>
    <row r="1161" spans="65:65">
      <c r="BM1161" s="62"/>
    </row>
    <row r="1162" spans="65:65">
      <c r="BM1162" s="62"/>
    </row>
    <row r="1163" spans="65:65">
      <c r="BM1163" s="62"/>
    </row>
    <row r="1164" spans="65:65">
      <c r="BM1164" s="62"/>
    </row>
    <row r="1165" spans="65:65">
      <c r="BM1165" s="62"/>
    </row>
    <row r="1166" spans="65:65">
      <c r="BM1166" s="62"/>
    </row>
    <row r="1167" spans="65:65">
      <c r="BM1167" s="62"/>
    </row>
    <row r="1168" spans="65:65">
      <c r="BM1168" s="62"/>
    </row>
    <row r="1169" spans="65:65">
      <c r="BM1169" s="62"/>
    </row>
    <row r="1170" spans="65:65">
      <c r="BM1170" s="62"/>
    </row>
    <row r="1171" spans="65:65">
      <c r="BM1171" s="62"/>
    </row>
    <row r="1172" spans="65:65">
      <c r="BM1172" s="62"/>
    </row>
    <row r="1173" spans="65:65">
      <c r="BM1173" s="62"/>
    </row>
    <row r="1174" spans="65:65">
      <c r="BM1174" s="62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3"/>
    </row>
    <row r="1188" spans="65:65">
      <c r="BM1188" s="64"/>
    </row>
    <row r="1189" spans="65:65">
      <c r="BM1189" s="64"/>
    </row>
    <row r="1190" spans="65:65">
      <c r="BM1190" s="64"/>
    </row>
    <row r="1191" spans="65:65">
      <c r="BM1191" s="64"/>
    </row>
    <row r="1192" spans="65:65">
      <c r="BM1192" s="64"/>
    </row>
    <row r="1193" spans="65:65">
      <c r="BM1193" s="64"/>
    </row>
    <row r="1194" spans="65:65">
      <c r="BM1194" s="64"/>
    </row>
    <row r="1195" spans="65:65">
      <c r="BM1195" s="64"/>
    </row>
    <row r="1196" spans="65:65">
      <c r="BM1196" s="64"/>
    </row>
    <row r="1197" spans="65:65">
      <c r="BM1197" s="64"/>
    </row>
    <row r="1198" spans="65:65">
      <c r="BM1198" s="64"/>
    </row>
    <row r="1199" spans="65:65">
      <c r="BM1199" s="64"/>
    </row>
    <row r="1200" spans="65:65">
      <c r="BM1200" s="64"/>
    </row>
    <row r="1201" spans="65:65">
      <c r="BM1201" s="64"/>
    </row>
    <row r="1202" spans="65:65">
      <c r="BM1202" s="64"/>
    </row>
    <row r="1203" spans="65:65">
      <c r="BM1203" s="64"/>
    </row>
    <row r="1204" spans="65:65">
      <c r="BM1204" s="64"/>
    </row>
    <row r="1205" spans="65:65">
      <c r="BM1205" s="64"/>
    </row>
    <row r="1206" spans="65:65">
      <c r="BM1206" s="64"/>
    </row>
    <row r="1207" spans="65:65">
      <c r="BM1207" s="64"/>
    </row>
    <row r="1208" spans="65:65">
      <c r="BM1208" s="64"/>
    </row>
    <row r="1209" spans="65:65">
      <c r="BM1209" s="64"/>
    </row>
    <row r="1210" spans="65:65">
      <c r="BM1210" s="64"/>
    </row>
    <row r="1211" spans="65:65">
      <c r="BM1211" s="64"/>
    </row>
    <row r="1212" spans="65:65">
      <c r="BM1212" s="64"/>
    </row>
    <row r="1213" spans="65:65">
      <c r="BM1213" s="64"/>
    </row>
    <row r="1214" spans="65:65">
      <c r="BM1214" s="64"/>
    </row>
    <row r="1215" spans="65:65">
      <c r="BM1215" s="64"/>
    </row>
    <row r="1216" spans="65:65">
      <c r="BM1216" s="64"/>
    </row>
    <row r="1217" spans="65:65">
      <c r="BM1217" s="64"/>
    </row>
    <row r="1218" spans="65:65">
      <c r="BM1218" s="64"/>
    </row>
    <row r="1219" spans="65:65">
      <c r="BM1219" s="64"/>
    </row>
    <row r="1220" spans="65:65">
      <c r="BM1220" s="64"/>
    </row>
    <row r="1221" spans="65:65">
      <c r="BM1221" s="64"/>
    </row>
  </sheetData>
  <dataConsolidate/>
  <conditionalFormatting sqref="B6:AC11 B25:AB30 B43:AA48 B62:D67 B80:AD85 B98:AA103 B117:AC122 B135:AA140 B153:AC158 B172:Y177 B190:AD195 B208:AB213 B226:Y231 B244:AD249 B262:M267 B280:M285 B298:M303 B317:AB322 B335:AB340 B354:M359 B372:R377 B390:Y395 B408:G413 B426:N431 B445:X450 B464:AB469 B482:AA487 B500:AD505 B518:O523 B537:AB542 B555:AB560 B573:AC578 B592:AB597 B610:AA615 B629:N634 B647:AD652 B665:AB670 B683:AD688 B702:L707 B720:Z725 B738:S743 B756:X761 B774:AA779 B793:Z798 B812:W817 B830:M835 B848:AB853 B867:AD872 B885:AB890 B904:P909 B923:X928 B942:AB947 B961:AB966 B979:Z984 B998:L1003 B1016:AB1021 B1034:AC1039 B1053:AA1058 B1071:AC1076 B1090:P1095 B1108:AD1113 B1126:AA1131">
    <cfRule type="expression" dxfId="2" priority="186">
      <formula>AND($B6&lt;&gt;$B5,NOT(ISBLANK(INDIRECT(Anlyt_LabRefThisCol))))</formula>
    </cfRule>
  </conditionalFormatting>
  <conditionalFormatting sqref="C2:AC17 C21:AB36 C39:AA54 C58:D73 C76:AD91 C94:AA109 C113:AC128 C131:AA146 C149:AC164 C168:Y183 C186:AD201 C204:AB219 C222:Y237 C240:AD255 C258:M273 C276:M291 C294:M309 C313:AB328 C331:AB346 C350:M365 C368:R383 C386:Y401 C404:G419 C422:N437 C441:X456 C460:AB475 C478:AA493 C496:AD511 C514:O529 C533:AB548 C551:AB566 C569:AC584 C588:AB603 C606:AA621 C625:N640 C643:AD658 C661:AB676 C679:AD694 C698:L713 C716:Z731 C734:S749 C752:X767 C770:AA785 C789:Z804 C808:W823 C826:M841 C844:AB859 C863:AD878 C881:AB896 C900:P915 C919:X934 C938:AB953 C957:AB972 C975:Z990 C994:L1009 C1012:AB1027 C1030:AC1045 C1049:AA1064 C1067:AC1082 C1086:P1101 C1104:AD1119 C1122:AA1137">
    <cfRule type="expression" dxfId="1" priority="184" stopIfTrue="1">
      <formula>AND(ISBLANK(INDIRECT(Anlyt_LabRefLastCol)),ISBLANK(INDIRECT(Anlyt_LabRefThisCol)))</formula>
    </cfRule>
    <cfRule type="expression" dxfId="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96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4" customWidth="1"/>
  </cols>
  <sheetData>
    <row r="1" spans="1:8" ht="23.25" customHeight="1">
      <c r="B1" s="96" t="s">
        <v>703</v>
      </c>
      <c r="C1" s="96"/>
      <c r="D1" s="96"/>
      <c r="E1" s="96"/>
      <c r="F1" s="96"/>
      <c r="G1" s="96"/>
      <c r="H1" s="80"/>
    </row>
    <row r="2" spans="1:8" ht="15.75" customHeight="1">
      <c r="A2" s="309"/>
      <c r="B2" s="307" t="s">
        <v>2</v>
      </c>
      <c r="C2" s="81" t="s">
        <v>66</v>
      </c>
      <c r="D2" s="305" t="s">
        <v>93</v>
      </c>
      <c r="E2" s="306"/>
      <c r="F2" s="305" t="s">
        <v>94</v>
      </c>
      <c r="G2" s="306"/>
      <c r="H2" s="88"/>
    </row>
    <row r="3" spans="1:8" ht="12.75">
      <c r="A3" s="309"/>
      <c r="B3" s="308"/>
      <c r="C3" s="79" t="s">
        <v>47</v>
      </c>
      <c r="D3" s="190" t="s">
        <v>67</v>
      </c>
      <c r="E3" s="46" t="s">
        <v>68</v>
      </c>
      <c r="F3" s="190" t="s">
        <v>67</v>
      </c>
      <c r="G3" s="46" t="s">
        <v>68</v>
      </c>
      <c r="H3" s="89"/>
    </row>
    <row r="4" spans="1:8" ht="15.75" customHeight="1">
      <c r="A4" s="98"/>
      <c r="B4" s="47" t="s">
        <v>215</v>
      </c>
      <c r="C4" s="192"/>
      <c r="D4" s="192"/>
      <c r="E4" s="192"/>
      <c r="F4" s="192"/>
      <c r="G4" s="191"/>
      <c r="H4" s="90"/>
    </row>
    <row r="5" spans="1:8" ht="15.75" customHeight="1">
      <c r="A5" s="98"/>
      <c r="B5" s="198" t="s">
        <v>439</v>
      </c>
      <c r="C5" s="195">
        <v>89.970746497083326</v>
      </c>
      <c r="D5" s="196">
        <v>89.244046860090393</v>
      </c>
      <c r="E5" s="197">
        <v>90.697446134076259</v>
      </c>
      <c r="F5" s="196">
        <v>89.755240703251175</v>
      </c>
      <c r="G5" s="197">
        <v>90.186252290915476</v>
      </c>
      <c r="H5" s="90"/>
    </row>
    <row r="6" spans="1:8" ht="15.75" customHeight="1">
      <c r="A6" s="98"/>
      <c r="B6" s="282" t="s">
        <v>227</v>
      </c>
      <c r="C6" s="192"/>
      <c r="D6" s="192"/>
      <c r="E6" s="192"/>
      <c r="F6" s="192"/>
      <c r="G6" s="191"/>
      <c r="H6" s="90"/>
    </row>
    <row r="7" spans="1:8" ht="15.75" customHeight="1">
      <c r="A7" s="98"/>
      <c r="B7" s="198" t="s">
        <v>439</v>
      </c>
      <c r="C7" s="195">
        <v>91.99666666666667</v>
      </c>
      <c r="D7" s="196">
        <v>88.334416785457776</v>
      </c>
      <c r="E7" s="197">
        <v>95.658916547875563</v>
      </c>
      <c r="F7" s="196">
        <v>89.217646639378202</v>
      </c>
      <c r="G7" s="197">
        <v>94.775686693955137</v>
      </c>
      <c r="H7" s="90"/>
    </row>
    <row r="8" spans="1:8" ht="15.75" customHeight="1">
      <c r="A8" s="98"/>
      <c r="B8" s="282" t="s">
        <v>146</v>
      </c>
      <c r="C8" s="192"/>
      <c r="D8" s="192"/>
      <c r="E8" s="192"/>
      <c r="F8" s="192"/>
      <c r="G8" s="191"/>
      <c r="H8" s="90"/>
    </row>
    <row r="9" spans="1:8" ht="15.75" customHeight="1">
      <c r="A9" s="98"/>
      <c r="B9" s="198" t="s">
        <v>440</v>
      </c>
      <c r="C9" s="194">
        <v>52.093333333333341</v>
      </c>
      <c r="D9" s="201">
        <v>49.781360377532103</v>
      </c>
      <c r="E9" s="202">
        <v>54.405306289134579</v>
      </c>
      <c r="F9" s="201">
        <v>50.854888911477275</v>
      </c>
      <c r="G9" s="202">
        <v>53.331777755189407</v>
      </c>
      <c r="H9" s="90"/>
    </row>
    <row r="10" spans="1:8" ht="15.75" customHeight="1">
      <c r="A10" s="98"/>
      <c r="B10" s="282" t="s">
        <v>193</v>
      </c>
      <c r="C10" s="192"/>
      <c r="D10" s="192"/>
      <c r="E10" s="192"/>
      <c r="F10" s="192"/>
      <c r="G10" s="191"/>
      <c r="H10" s="90"/>
    </row>
    <row r="11" spans="1:8" ht="15.75" customHeight="1">
      <c r="A11" s="98"/>
      <c r="B11" s="198" t="s">
        <v>441</v>
      </c>
      <c r="C11" s="195">
        <v>1.3821477197496868</v>
      </c>
      <c r="D11" s="196">
        <v>1.2841422820278441</v>
      </c>
      <c r="E11" s="197">
        <v>1.4801531574715294</v>
      </c>
      <c r="F11" s="196">
        <v>1.3360753231735387</v>
      </c>
      <c r="G11" s="197">
        <v>1.4282201163258348</v>
      </c>
      <c r="H11" s="90"/>
    </row>
    <row r="12" spans="1:8" ht="15.75" customHeight="1">
      <c r="A12" s="98"/>
      <c r="B12" s="282" t="s">
        <v>192</v>
      </c>
      <c r="C12" s="192"/>
      <c r="D12" s="192"/>
      <c r="E12" s="192"/>
      <c r="F12" s="192"/>
      <c r="G12" s="191"/>
      <c r="H12" s="90"/>
    </row>
    <row r="13" spans="1:8" ht="15.75" customHeight="1">
      <c r="A13" s="98"/>
      <c r="B13" s="198" t="s">
        <v>442</v>
      </c>
      <c r="C13" s="193">
        <v>0.60343687859976614</v>
      </c>
      <c r="D13" s="203">
        <v>0.59233038811075889</v>
      </c>
      <c r="E13" s="204">
        <v>0.61454336908877338</v>
      </c>
      <c r="F13" s="203">
        <v>0.59257941319489871</v>
      </c>
      <c r="G13" s="204">
        <v>0.61429434400463356</v>
      </c>
      <c r="H13" s="90"/>
    </row>
    <row r="14" spans="1:8" ht="15.75" customHeight="1">
      <c r="A14" s="98"/>
      <c r="B14" s="282" t="s">
        <v>228</v>
      </c>
      <c r="C14" s="192"/>
      <c r="D14" s="192"/>
      <c r="E14" s="192"/>
      <c r="F14" s="192"/>
      <c r="G14" s="191"/>
      <c r="H14" s="90"/>
    </row>
    <row r="15" spans="1:8" ht="15.75" customHeight="1">
      <c r="A15" s="98"/>
      <c r="B15" s="198" t="s">
        <v>443</v>
      </c>
      <c r="C15" s="195">
        <v>2.7220894736842105</v>
      </c>
      <c r="D15" s="196">
        <v>2.6897893214640884</v>
      </c>
      <c r="E15" s="197">
        <v>2.7543896259043326</v>
      </c>
      <c r="F15" s="196">
        <v>2.6890014291479618</v>
      </c>
      <c r="G15" s="197">
        <v>2.7551775182204592</v>
      </c>
      <c r="H15" s="90"/>
    </row>
    <row r="16" spans="1:8" ht="15.75" customHeight="1">
      <c r="A16" s="98"/>
      <c r="B16" s="282" t="s">
        <v>141</v>
      </c>
      <c r="C16" s="192"/>
      <c r="D16" s="192"/>
      <c r="E16" s="192"/>
      <c r="F16" s="192"/>
      <c r="G16" s="191"/>
      <c r="H16" s="90"/>
    </row>
    <row r="17" spans="1:8" ht="15.75" customHeight="1">
      <c r="A17" s="98"/>
      <c r="B17" s="198" t="s">
        <v>444</v>
      </c>
      <c r="C17" s="195">
        <v>5.5498739584222223</v>
      </c>
      <c r="D17" s="196">
        <v>5.5329820199970348</v>
      </c>
      <c r="E17" s="197">
        <v>5.5667658968474099</v>
      </c>
      <c r="F17" s="196">
        <v>5.51535439168181</v>
      </c>
      <c r="G17" s="197">
        <v>5.5843935251626347</v>
      </c>
      <c r="H17" s="90"/>
    </row>
    <row r="18" spans="1:8" ht="15.75" customHeight="1">
      <c r="A18" s="98"/>
      <c r="B18" s="198" t="s">
        <v>445</v>
      </c>
      <c r="C18" s="194">
        <v>62</v>
      </c>
      <c r="D18" s="201">
        <v>46.905850234467145</v>
      </c>
      <c r="E18" s="202">
        <v>77.094149765532848</v>
      </c>
      <c r="F18" s="201" t="s">
        <v>95</v>
      </c>
      <c r="G18" s="202" t="s">
        <v>95</v>
      </c>
      <c r="H18" s="90"/>
    </row>
    <row r="19" spans="1:8" ht="15.75" customHeight="1">
      <c r="A19" s="98"/>
      <c r="B19" s="198" t="s">
        <v>446</v>
      </c>
      <c r="C19" s="194">
        <v>381.80582537499998</v>
      </c>
      <c r="D19" s="201">
        <v>342.78163105843015</v>
      </c>
      <c r="E19" s="202">
        <v>420.83001969156982</v>
      </c>
      <c r="F19" s="201">
        <v>340.25257523425194</v>
      </c>
      <c r="G19" s="202">
        <v>423.35907551574803</v>
      </c>
      <c r="H19" s="90"/>
    </row>
    <row r="20" spans="1:8" ht="15.75" customHeight="1">
      <c r="A20" s="98"/>
      <c r="B20" s="198" t="s">
        <v>447</v>
      </c>
      <c r="C20" s="193">
        <v>0.58599608226562505</v>
      </c>
      <c r="D20" s="203">
        <v>0.58145217202067723</v>
      </c>
      <c r="E20" s="204">
        <v>0.59053999251057288</v>
      </c>
      <c r="F20" s="203">
        <v>0.57799203483883554</v>
      </c>
      <c r="G20" s="204">
        <v>0.59400012969241456</v>
      </c>
      <c r="H20" s="90"/>
    </row>
    <row r="21" spans="1:8" ht="15.75" customHeight="1">
      <c r="A21" s="98"/>
      <c r="B21" s="198" t="s">
        <v>448</v>
      </c>
      <c r="C21" s="194">
        <v>240.49319578888887</v>
      </c>
      <c r="D21" s="201">
        <v>220.69794478800807</v>
      </c>
      <c r="E21" s="202">
        <v>260.28844678976964</v>
      </c>
      <c r="F21" s="201">
        <v>216.68156741461769</v>
      </c>
      <c r="G21" s="202">
        <v>264.30482416316005</v>
      </c>
      <c r="H21" s="90"/>
    </row>
    <row r="22" spans="1:8" ht="15.75" customHeight="1">
      <c r="A22" s="98"/>
      <c r="B22" s="198" t="s">
        <v>449</v>
      </c>
      <c r="C22" s="194">
        <v>483.73572339320498</v>
      </c>
      <c r="D22" s="201">
        <v>455.14895198580246</v>
      </c>
      <c r="E22" s="202">
        <v>512.3224948006075</v>
      </c>
      <c r="F22" s="201">
        <v>461.28504941788634</v>
      </c>
      <c r="G22" s="202">
        <v>506.18639736852361</v>
      </c>
      <c r="H22" s="90"/>
    </row>
    <row r="23" spans="1:8" ht="15.75" customHeight="1">
      <c r="A23" s="98"/>
      <c r="B23" s="198" t="s">
        <v>450</v>
      </c>
      <c r="C23" s="195">
        <v>3.4365785755555556</v>
      </c>
      <c r="D23" s="196">
        <v>3.4233041781318279</v>
      </c>
      <c r="E23" s="197">
        <v>3.4498529729792833</v>
      </c>
      <c r="F23" s="196">
        <v>3.4071179232861502</v>
      </c>
      <c r="G23" s="197">
        <v>3.466039227824961</v>
      </c>
      <c r="H23" s="90"/>
    </row>
    <row r="24" spans="1:8" ht="15.75" customHeight="1">
      <c r="A24" s="98"/>
      <c r="B24" s="198" t="s">
        <v>451</v>
      </c>
      <c r="C24" s="195">
        <v>1.296184337667778</v>
      </c>
      <c r="D24" s="196">
        <v>1.2891542421193687</v>
      </c>
      <c r="E24" s="197">
        <v>1.3032144332161872</v>
      </c>
      <c r="F24" s="196">
        <v>1.2848103232503127</v>
      </c>
      <c r="G24" s="197">
        <v>1.3075583520852432</v>
      </c>
      <c r="H24" s="90"/>
    </row>
    <row r="25" spans="1:8" ht="15.75" customHeight="1">
      <c r="A25" s="98"/>
      <c r="B25" s="198" t="s">
        <v>452</v>
      </c>
      <c r="C25" s="193">
        <v>0.84363775844166677</v>
      </c>
      <c r="D25" s="203">
        <v>0.83393040643579019</v>
      </c>
      <c r="E25" s="204">
        <v>0.85334511044754335</v>
      </c>
      <c r="F25" s="203">
        <v>0.83128448555940748</v>
      </c>
      <c r="G25" s="204">
        <v>0.85599103132392607</v>
      </c>
      <c r="H25" s="90"/>
    </row>
    <row r="26" spans="1:8" ht="15.75" customHeight="1">
      <c r="A26" s="98"/>
      <c r="B26" s="198" t="s">
        <v>453</v>
      </c>
      <c r="C26" s="193">
        <v>2.9570077574671168E-2</v>
      </c>
      <c r="D26" s="203">
        <v>2.9104409956008166E-2</v>
      </c>
      <c r="E26" s="204">
        <v>3.0035745193334171E-2</v>
      </c>
      <c r="F26" s="203">
        <v>2.7702096816633357E-2</v>
      </c>
      <c r="G26" s="204">
        <v>3.1438058332708983E-2</v>
      </c>
      <c r="H26" s="90"/>
    </row>
    <row r="27" spans="1:8" ht="15.75" customHeight="1">
      <c r="A27" s="98"/>
      <c r="B27" s="198" t="s">
        <v>454</v>
      </c>
      <c r="C27" s="193">
        <v>0.49893592146555554</v>
      </c>
      <c r="D27" s="203">
        <v>0.49248214725245998</v>
      </c>
      <c r="E27" s="204">
        <v>0.50538969567865111</v>
      </c>
      <c r="F27" s="203">
        <v>0.48582377867875859</v>
      </c>
      <c r="G27" s="204">
        <v>0.5120480642523525</v>
      </c>
      <c r="H27" s="90"/>
    </row>
    <row r="28" spans="1:8" ht="15.75" customHeight="1">
      <c r="A28" s="98"/>
      <c r="B28" s="198" t="s">
        <v>455</v>
      </c>
      <c r="C28" s="193">
        <v>5.6320965352380951E-2</v>
      </c>
      <c r="D28" s="203">
        <v>5.5257025038411504E-2</v>
      </c>
      <c r="E28" s="204">
        <v>5.7384905666350398E-2</v>
      </c>
      <c r="F28" s="203">
        <v>5.5003627211109289E-2</v>
      </c>
      <c r="G28" s="204">
        <v>5.7638303493652614E-2</v>
      </c>
      <c r="H28" s="90"/>
    </row>
    <row r="29" spans="1:8" ht="15.75" customHeight="1">
      <c r="A29" s="98"/>
      <c r="B29" s="198" t="s">
        <v>456</v>
      </c>
      <c r="C29" s="194">
        <v>109.78761719527778</v>
      </c>
      <c r="D29" s="201">
        <v>89.840561317158233</v>
      </c>
      <c r="E29" s="202">
        <v>129.73467307339732</v>
      </c>
      <c r="F29" s="201" t="s">
        <v>95</v>
      </c>
      <c r="G29" s="202" t="s">
        <v>95</v>
      </c>
      <c r="H29" s="91"/>
    </row>
    <row r="30" spans="1:8" ht="15.75" customHeight="1">
      <c r="A30" s="98"/>
      <c r="B30" s="198" t="s">
        <v>442</v>
      </c>
      <c r="C30" s="193">
        <v>0.60632209375000001</v>
      </c>
      <c r="D30" s="203">
        <v>0.58962189987168723</v>
      </c>
      <c r="E30" s="204">
        <v>0.6230222876283128</v>
      </c>
      <c r="F30" s="203">
        <v>0.59297736747690422</v>
      </c>
      <c r="G30" s="204">
        <v>0.61966682002309581</v>
      </c>
      <c r="H30" s="90"/>
    </row>
    <row r="31" spans="1:8" ht="15.75" customHeight="1">
      <c r="A31" s="98"/>
      <c r="B31" s="198" t="s">
        <v>457</v>
      </c>
      <c r="C31" s="195">
        <v>85.161331909208471</v>
      </c>
      <c r="D31" s="196">
        <v>84.867193851745469</v>
      </c>
      <c r="E31" s="197">
        <v>85.455469966671473</v>
      </c>
      <c r="F31" s="196">
        <v>84.879117067795008</v>
      </c>
      <c r="G31" s="197">
        <v>85.443546750621934</v>
      </c>
      <c r="H31" s="90"/>
    </row>
    <row r="32" spans="1:8" ht="15.75" customHeight="1">
      <c r="A32" s="98"/>
      <c r="B32" s="198" t="s">
        <v>458</v>
      </c>
      <c r="C32" s="193">
        <v>0.52317000000000002</v>
      </c>
      <c r="D32" s="203">
        <v>0.52042844552385459</v>
      </c>
      <c r="E32" s="204">
        <v>0.52591155447614546</v>
      </c>
      <c r="F32" s="203">
        <v>0.51249188431481474</v>
      </c>
      <c r="G32" s="204">
        <v>0.53384811568518531</v>
      </c>
      <c r="H32" s="90"/>
    </row>
    <row r="33" spans="1:8" ht="15.75" customHeight="1">
      <c r="A33" s="98"/>
      <c r="B33" s="198" t="s">
        <v>459</v>
      </c>
      <c r="C33" s="194">
        <v>65.266260093148503</v>
      </c>
      <c r="D33" s="201">
        <v>58.378770302321271</v>
      </c>
      <c r="E33" s="202">
        <v>72.153749883975735</v>
      </c>
      <c r="F33" s="201" t="s">
        <v>95</v>
      </c>
      <c r="G33" s="202" t="s">
        <v>95</v>
      </c>
      <c r="H33" s="90"/>
    </row>
    <row r="34" spans="1:8" ht="15.75" customHeight="1">
      <c r="A34" s="98"/>
      <c r="B34" s="198" t="s">
        <v>460</v>
      </c>
      <c r="C34" s="194">
        <v>79.278288870277791</v>
      </c>
      <c r="D34" s="201">
        <v>75.812568304866105</v>
      </c>
      <c r="E34" s="202">
        <v>82.744009435689478</v>
      </c>
      <c r="F34" s="201" t="s">
        <v>95</v>
      </c>
      <c r="G34" s="202" t="s">
        <v>95</v>
      </c>
      <c r="H34" s="90"/>
    </row>
    <row r="35" spans="1:8" ht="15.75" customHeight="1">
      <c r="A35" s="98"/>
      <c r="B35" s="198" t="s">
        <v>461</v>
      </c>
      <c r="C35" s="194">
        <v>343.51357769404757</v>
      </c>
      <c r="D35" s="201">
        <v>307.30823665401726</v>
      </c>
      <c r="E35" s="202">
        <v>379.71891873407787</v>
      </c>
      <c r="F35" s="201">
        <v>325.69197677197826</v>
      </c>
      <c r="G35" s="202">
        <v>361.33517861611688</v>
      </c>
      <c r="H35" s="90"/>
    </row>
    <row r="36" spans="1:8" ht="15.75" customHeight="1">
      <c r="A36" s="98"/>
      <c r="B36" s="282" t="s">
        <v>194</v>
      </c>
      <c r="C36" s="192"/>
      <c r="D36" s="192"/>
      <c r="E36" s="192"/>
      <c r="F36" s="192"/>
      <c r="G36" s="191"/>
      <c r="H36" s="90"/>
    </row>
    <row r="37" spans="1:8" ht="15.75" customHeight="1">
      <c r="A37" s="98"/>
      <c r="B37" s="198" t="s">
        <v>462</v>
      </c>
      <c r="C37" s="195">
        <v>6.3467609363501349</v>
      </c>
      <c r="D37" s="196">
        <v>6.2216477778721888</v>
      </c>
      <c r="E37" s="197">
        <v>6.4718740948280811</v>
      </c>
      <c r="F37" s="196">
        <v>6.1979101023146592</v>
      </c>
      <c r="G37" s="197">
        <v>6.4956117703856107</v>
      </c>
      <c r="H37" s="90"/>
    </row>
    <row r="38" spans="1:8" ht="15.75" customHeight="1">
      <c r="A38" s="98"/>
      <c r="B38" s="198" t="s">
        <v>463</v>
      </c>
      <c r="C38" s="195">
        <v>2.9045032030124442</v>
      </c>
      <c r="D38" s="196">
        <v>2.859207841785897</v>
      </c>
      <c r="E38" s="197">
        <v>2.9497985642389914</v>
      </c>
      <c r="F38" s="196">
        <v>2.8507534046660856</v>
      </c>
      <c r="G38" s="197">
        <v>2.9582530013588029</v>
      </c>
      <c r="H38" s="90"/>
    </row>
    <row r="39" spans="1:8" ht="15.75" customHeight="1">
      <c r="A39" s="98"/>
      <c r="B39" s="198" t="s">
        <v>445</v>
      </c>
      <c r="C39" s="194">
        <v>55.024933333333344</v>
      </c>
      <c r="D39" s="201">
        <v>53.987246035051456</v>
      </c>
      <c r="E39" s="202">
        <v>56.062620631615232</v>
      </c>
      <c r="F39" s="201">
        <v>53.551648769925357</v>
      </c>
      <c r="G39" s="202">
        <v>56.49821789674133</v>
      </c>
      <c r="H39" s="90"/>
    </row>
    <row r="40" spans="1:8" ht="15.75" customHeight="1">
      <c r="A40" s="98"/>
      <c r="B40" s="198" t="s">
        <v>464</v>
      </c>
      <c r="C40" s="194">
        <v>326.95485416666668</v>
      </c>
      <c r="D40" s="201">
        <v>321.62209986281044</v>
      </c>
      <c r="E40" s="202">
        <v>332.28760847052291</v>
      </c>
      <c r="F40" s="201">
        <v>320.57151547014877</v>
      </c>
      <c r="G40" s="202">
        <v>333.33819286318459</v>
      </c>
      <c r="H40" s="90"/>
    </row>
    <row r="41" spans="1:8" ht="15.75" customHeight="1">
      <c r="A41" s="98"/>
      <c r="B41" s="198" t="s">
        <v>465</v>
      </c>
      <c r="C41" s="195">
        <v>0.97009973684210515</v>
      </c>
      <c r="D41" s="196">
        <v>0.94958690506025267</v>
      </c>
      <c r="E41" s="197">
        <v>0.99061256862395763</v>
      </c>
      <c r="F41" s="196">
        <v>0.9231407308016587</v>
      </c>
      <c r="G41" s="197">
        <v>1.0170587428825515</v>
      </c>
      <c r="H41" s="90"/>
    </row>
    <row r="42" spans="1:8" ht="15.75" customHeight="1">
      <c r="A42" s="98"/>
      <c r="B42" s="198" t="s">
        <v>466</v>
      </c>
      <c r="C42" s="195">
        <v>1.4292597158014317</v>
      </c>
      <c r="D42" s="196">
        <v>1.3920578815205173</v>
      </c>
      <c r="E42" s="197">
        <v>1.4664615500823461</v>
      </c>
      <c r="F42" s="196">
        <v>1.3629271646446559</v>
      </c>
      <c r="G42" s="197">
        <v>1.4955922669582076</v>
      </c>
      <c r="H42" s="90"/>
    </row>
    <row r="43" spans="1:8" ht="15.75" customHeight="1">
      <c r="A43" s="98"/>
      <c r="B43" s="198" t="s">
        <v>467</v>
      </c>
      <c r="C43" s="193">
        <v>0.42317814814814819</v>
      </c>
      <c r="D43" s="203">
        <v>0.41855284081756272</v>
      </c>
      <c r="E43" s="204">
        <v>0.42780345547873366</v>
      </c>
      <c r="F43" s="203">
        <v>0.4137901876550934</v>
      </c>
      <c r="G43" s="204">
        <v>0.43256610864120298</v>
      </c>
      <c r="H43" s="90"/>
    </row>
    <row r="44" spans="1:8" ht="15.75" customHeight="1">
      <c r="A44" s="98"/>
      <c r="B44" s="198" t="s">
        <v>468</v>
      </c>
      <c r="C44" s="195">
        <v>0.20361969696969695</v>
      </c>
      <c r="D44" s="196">
        <v>0.19459803860409478</v>
      </c>
      <c r="E44" s="197">
        <v>0.21264135533529913</v>
      </c>
      <c r="F44" s="196">
        <v>0.18555529931560216</v>
      </c>
      <c r="G44" s="197">
        <v>0.22168409462379174</v>
      </c>
      <c r="H44" s="90"/>
    </row>
    <row r="45" spans="1:8" ht="15.75" customHeight="1">
      <c r="A45" s="98"/>
      <c r="B45" s="198" t="s">
        <v>469</v>
      </c>
      <c r="C45" s="205">
        <v>49.259820350001426</v>
      </c>
      <c r="D45" s="206">
        <v>48.682201540725522</v>
      </c>
      <c r="E45" s="207">
        <v>49.837439159277331</v>
      </c>
      <c r="F45" s="206">
        <v>48.086806067505805</v>
      </c>
      <c r="G45" s="207">
        <v>50.432834632497048</v>
      </c>
      <c r="H45" s="90"/>
    </row>
    <row r="46" spans="1:8" ht="15.75" customHeight="1">
      <c r="A46" s="98"/>
      <c r="B46" s="198" t="s">
        <v>470</v>
      </c>
      <c r="C46" s="205">
        <v>18.805873298903013</v>
      </c>
      <c r="D46" s="206">
        <v>18.20470566369093</v>
      </c>
      <c r="E46" s="207">
        <v>19.407040934115095</v>
      </c>
      <c r="F46" s="206">
        <v>18.220604989902679</v>
      </c>
      <c r="G46" s="207">
        <v>19.391141607903347</v>
      </c>
      <c r="H46" s="92"/>
    </row>
    <row r="47" spans="1:8" ht="15.75" customHeight="1">
      <c r="A47" s="98"/>
      <c r="B47" s="198" t="s">
        <v>471</v>
      </c>
      <c r="C47" s="194">
        <v>133.69290201708526</v>
      </c>
      <c r="D47" s="201">
        <v>123.10214015178396</v>
      </c>
      <c r="E47" s="202">
        <v>144.28366388238655</v>
      </c>
      <c r="F47" s="201">
        <v>128.27644376330167</v>
      </c>
      <c r="G47" s="202">
        <v>139.10936027086885</v>
      </c>
      <c r="H47" s="92"/>
    </row>
    <row r="48" spans="1:8" ht="15.75" customHeight="1">
      <c r="A48" s="98"/>
      <c r="B48" s="198" t="s">
        <v>472</v>
      </c>
      <c r="C48" s="195">
        <v>3.7574988888888887</v>
      </c>
      <c r="D48" s="196">
        <v>3.6757462623019688</v>
      </c>
      <c r="E48" s="197">
        <v>3.8392515154758087</v>
      </c>
      <c r="F48" s="196">
        <v>3.6203403694668186</v>
      </c>
      <c r="G48" s="197">
        <v>3.8946574083109589</v>
      </c>
      <c r="H48" s="90"/>
    </row>
    <row r="49" spans="1:8" ht="15.75" customHeight="1">
      <c r="A49" s="98"/>
      <c r="B49" s="198" t="s">
        <v>449</v>
      </c>
      <c r="C49" s="194">
        <v>496.41927410751885</v>
      </c>
      <c r="D49" s="201">
        <v>489.8426848416791</v>
      </c>
      <c r="E49" s="202">
        <v>502.99586337335859</v>
      </c>
      <c r="F49" s="201">
        <v>487.65986327161107</v>
      </c>
      <c r="G49" s="202">
        <v>505.17868494342662</v>
      </c>
      <c r="H49" s="90"/>
    </row>
    <row r="50" spans="1:8" ht="15.75" customHeight="1">
      <c r="A50" s="98"/>
      <c r="B50" s="198" t="s">
        <v>473</v>
      </c>
      <c r="C50" s="195">
        <v>2.577</v>
      </c>
      <c r="D50" s="196">
        <v>2.4977996542344698</v>
      </c>
      <c r="E50" s="197">
        <v>2.6562003457655301</v>
      </c>
      <c r="F50" s="196">
        <v>2.4774387691764921</v>
      </c>
      <c r="G50" s="197">
        <v>2.6765612308235078</v>
      </c>
      <c r="H50" s="90"/>
    </row>
    <row r="51" spans="1:8" ht="15.75" customHeight="1">
      <c r="A51" s="98"/>
      <c r="B51" s="198" t="s">
        <v>474</v>
      </c>
      <c r="C51" s="195">
        <v>1.2657037037037038</v>
      </c>
      <c r="D51" s="196">
        <v>1.1794403868827483</v>
      </c>
      <c r="E51" s="197">
        <v>1.3519670205246592</v>
      </c>
      <c r="F51" s="196">
        <v>1.204586758545291</v>
      </c>
      <c r="G51" s="197">
        <v>1.3268206488621166</v>
      </c>
      <c r="H51" s="90"/>
    </row>
    <row r="52" spans="1:8" ht="15.75" customHeight="1">
      <c r="A52" s="98"/>
      <c r="B52" s="198" t="s">
        <v>475</v>
      </c>
      <c r="C52" s="195">
        <v>0.69885333333333333</v>
      </c>
      <c r="D52" s="196">
        <v>0.66112188290198826</v>
      </c>
      <c r="E52" s="197">
        <v>0.7365847837646784</v>
      </c>
      <c r="F52" s="196">
        <v>0.65925120912925161</v>
      </c>
      <c r="G52" s="197">
        <v>0.73845545753741504</v>
      </c>
      <c r="H52" s="90"/>
    </row>
    <row r="53" spans="1:8" ht="15.75" customHeight="1">
      <c r="A53" s="98"/>
      <c r="B53" s="198" t="s">
        <v>476</v>
      </c>
      <c r="C53" s="195">
        <v>2.3992229613625238</v>
      </c>
      <c r="D53" s="196">
        <v>2.3657450820903252</v>
      </c>
      <c r="E53" s="197">
        <v>2.4327008406347224</v>
      </c>
      <c r="F53" s="196">
        <v>2.3586644119796647</v>
      </c>
      <c r="G53" s="197">
        <v>2.4397815107453829</v>
      </c>
      <c r="H53" s="90"/>
    </row>
    <row r="54" spans="1:8" ht="15.75" customHeight="1">
      <c r="A54" s="98"/>
      <c r="B54" s="198" t="s">
        <v>477</v>
      </c>
      <c r="C54" s="195">
        <v>7.871634270833332</v>
      </c>
      <c r="D54" s="196">
        <v>7.7398962514974219</v>
      </c>
      <c r="E54" s="197">
        <v>8.0033722901692421</v>
      </c>
      <c r="F54" s="196">
        <v>7.6516761026447764</v>
      </c>
      <c r="G54" s="197">
        <v>8.0915924390218876</v>
      </c>
      <c r="H54" s="90"/>
    </row>
    <row r="55" spans="1:8" ht="15.75" customHeight="1">
      <c r="A55" s="98"/>
      <c r="B55" s="198" t="s">
        <v>478</v>
      </c>
      <c r="C55" s="195">
        <v>3.3531514814814809</v>
      </c>
      <c r="D55" s="196">
        <v>3.2431176833988831</v>
      </c>
      <c r="E55" s="197">
        <v>3.4631852795640787</v>
      </c>
      <c r="F55" s="196">
        <v>3.1996877651761708</v>
      </c>
      <c r="G55" s="197">
        <v>3.506615197786791</v>
      </c>
      <c r="H55" s="90"/>
    </row>
    <row r="56" spans="1:8" ht="15.75" customHeight="1">
      <c r="A56" s="98"/>
      <c r="B56" s="198" t="s">
        <v>479</v>
      </c>
      <c r="C56" s="195">
        <v>3.2780514310876243</v>
      </c>
      <c r="D56" s="196">
        <v>3.112507490891939</v>
      </c>
      <c r="E56" s="197">
        <v>3.4435953712833096</v>
      </c>
      <c r="F56" s="196">
        <v>3.1521675087986609</v>
      </c>
      <c r="G56" s="197">
        <v>3.4039353533765877</v>
      </c>
      <c r="H56" s="90"/>
    </row>
    <row r="57" spans="1:8" ht="15.75" customHeight="1">
      <c r="A57" s="98"/>
      <c r="B57" s="198" t="s">
        <v>480</v>
      </c>
      <c r="C57" s="195">
        <v>0.46715703275515241</v>
      </c>
      <c r="D57" s="196">
        <v>0.4521829479142751</v>
      </c>
      <c r="E57" s="197">
        <v>0.48213111759602972</v>
      </c>
      <c r="F57" s="196">
        <v>0.43738973830804673</v>
      </c>
      <c r="G57" s="197">
        <v>0.4969243272022581</v>
      </c>
      <c r="H57" s="90"/>
    </row>
    <row r="58" spans="1:8" ht="15.75" customHeight="1">
      <c r="A58" s="98"/>
      <c r="B58" s="198" t="s">
        <v>481</v>
      </c>
      <c r="C58" s="193">
        <v>9.1827395833333325E-2</v>
      </c>
      <c r="D58" s="203">
        <v>8.9518496220244173E-2</v>
      </c>
      <c r="E58" s="204">
        <v>9.4136295446422477E-2</v>
      </c>
      <c r="F58" s="203">
        <v>8.600136788830251E-2</v>
      </c>
      <c r="G58" s="204">
        <v>9.765342377836414E-2</v>
      </c>
      <c r="H58" s="90"/>
    </row>
    <row r="59" spans="1:8" ht="15.75" customHeight="1">
      <c r="A59" s="98"/>
      <c r="B59" s="198" t="s">
        <v>482</v>
      </c>
      <c r="C59" s="195">
        <v>1.0712466006465953</v>
      </c>
      <c r="D59" s="196">
        <v>1.0546715955119463</v>
      </c>
      <c r="E59" s="197">
        <v>1.0878216057812442</v>
      </c>
      <c r="F59" s="196">
        <v>1.0494689079100277</v>
      </c>
      <c r="G59" s="197">
        <v>1.0930242933831629</v>
      </c>
      <c r="H59" s="90"/>
    </row>
    <row r="60" spans="1:8" ht="15.75" customHeight="1">
      <c r="A60" s="98"/>
      <c r="B60" s="198" t="s">
        <v>483</v>
      </c>
      <c r="C60" s="205">
        <v>24.511903438787868</v>
      </c>
      <c r="D60" s="206">
        <v>24.226112352122193</v>
      </c>
      <c r="E60" s="207">
        <v>24.797694525453544</v>
      </c>
      <c r="F60" s="206">
        <v>23.78376890093903</v>
      </c>
      <c r="G60" s="207">
        <v>25.240037976636707</v>
      </c>
      <c r="H60" s="90"/>
    </row>
    <row r="61" spans="1:8" ht="15.75" customHeight="1">
      <c r="A61" s="98"/>
      <c r="B61" s="198" t="s">
        <v>484</v>
      </c>
      <c r="C61" s="205">
        <v>22.305733735401841</v>
      </c>
      <c r="D61" s="206">
        <v>21.745713287062006</v>
      </c>
      <c r="E61" s="207">
        <v>22.865754183741675</v>
      </c>
      <c r="F61" s="206">
        <v>21.564082053241119</v>
      </c>
      <c r="G61" s="207">
        <v>23.047385417562563</v>
      </c>
      <c r="H61" s="90"/>
    </row>
    <row r="62" spans="1:8" ht="15.75" customHeight="1">
      <c r="A62" s="98"/>
      <c r="B62" s="198" t="s">
        <v>485</v>
      </c>
      <c r="C62" s="195">
        <v>0.18733333333333332</v>
      </c>
      <c r="D62" s="196">
        <v>0.16896304607876675</v>
      </c>
      <c r="E62" s="197">
        <v>0.2057036205878999</v>
      </c>
      <c r="F62" s="196" t="s">
        <v>95</v>
      </c>
      <c r="G62" s="197" t="s">
        <v>95</v>
      </c>
      <c r="H62" s="90"/>
    </row>
    <row r="63" spans="1:8" ht="15.75" customHeight="1">
      <c r="A63" s="98"/>
      <c r="B63" s="198" t="s">
        <v>486</v>
      </c>
      <c r="C63" s="193">
        <v>0.50485196939146504</v>
      </c>
      <c r="D63" s="203">
        <v>0.49581578988822111</v>
      </c>
      <c r="E63" s="204">
        <v>0.51388814889470902</v>
      </c>
      <c r="F63" s="203">
        <v>0.49573348845035653</v>
      </c>
      <c r="G63" s="204">
        <v>0.5139704503325736</v>
      </c>
      <c r="H63" s="90"/>
    </row>
    <row r="64" spans="1:8" ht="15.75" customHeight="1">
      <c r="A64" s="98"/>
      <c r="B64" s="198" t="s">
        <v>487</v>
      </c>
      <c r="C64" s="193">
        <v>2.049824453486267E-2</v>
      </c>
      <c r="D64" s="203">
        <v>2.0099976048136004E-2</v>
      </c>
      <c r="E64" s="204">
        <v>2.0896513021589336E-2</v>
      </c>
      <c r="F64" s="203">
        <v>2.0011507340555384E-2</v>
      </c>
      <c r="G64" s="204">
        <v>2.0984981729169957E-2</v>
      </c>
      <c r="H64" s="90"/>
    </row>
    <row r="65" spans="1:8" ht="15.75" customHeight="1">
      <c r="A65" s="98"/>
      <c r="B65" s="198" t="s">
        <v>488</v>
      </c>
      <c r="C65" s="195">
        <v>8.0712145652173906</v>
      </c>
      <c r="D65" s="196">
        <v>7.9051486740128443</v>
      </c>
      <c r="E65" s="197">
        <v>8.2372804564219368</v>
      </c>
      <c r="F65" s="196">
        <v>7.8654364027884487</v>
      </c>
      <c r="G65" s="197">
        <v>8.2769927276463324</v>
      </c>
      <c r="H65" s="90"/>
    </row>
    <row r="66" spans="1:8" ht="15.75" customHeight="1">
      <c r="A66" s="98"/>
      <c r="B66" s="198" t="s">
        <v>489</v>
      </c>
      <c r="C66" s="193">
        <v>0.36786084095967103</v>
      </c>
      <c r="D66" s="203">
        <v>0.35995344181103961</v>
      </c>
      <c r="E66" s="204">
        <v>0.37576824010830245</v>
      </c>
      <c r="F66" s="203">
        <v>0.35677615084400127</v>
      </c>
      <c r="G66" s="204">
        <v>0.37894553107534079</v>
      </c>
      <c r="H66" s="90"/>
    </row>
    <row r="67" spans="1:8" ht="15.75" customHeight="1">
      <c r="A67" s="98"/>
      <c r="B67" s="198" t="s">
        <v>490</v>
      </c>
      <c r="C67" s="195">
        <v>9.6854345833333344</v>
      </c>
      <c r="D67" s="196">
        <v>9.4203629901948638</v>
      </c>
      <c r="E67" s="197">
        <v>9.950506176471805</v>
      </c>
      <c r="F67" s="196">
        <v>9.440596028251413</v>
      </c>
      <c r="G67" s="197">
        <v>9.9302731384152558</v>
      </c>
      <c r="H67" s="90"/>
    </row>
    <row r="68" spans="1:8" ht="15.75" customHeight="1">
      <c r="A68" s="98"/>
      <c r="B68" s="198" t="s">
        <v>491</v>
      </c>
      <c r="C68" s="205">
        <v>20.720785967711333</v>
      </c>
      <c r="D68" s="206">
        <v>20.53401812915628</v>
      </c>
      <c r="E68" s="207">
        <v>20.907553806266385</v>
      </c>
      <c r="F68" s="206">
        <v>20.157795507906812</v>
      </c>
      <c r="G68" s="207">
        <v>21.283776427515853</v>
      </c>
      <c r="H68" s="90"/>
    </row>
    <row r="69" spans="1:8" ht="15.75" customHeight="1">
      <c r="A69" s="98"/>
      <c r="B69" s="198" t="s">
        <v>492</v>
      </c>
      <c r="C69" s="194">
        <v>53.264043319094114</v>
      </c>
      <c r="D69" s="201">
        <v>51.972908981540229</v>
      </c>
      <c r="E69" s="202">
        <v>54.555177656647999</v>
      </c>
      <c r="F69" s="201">
        <v>51.668282582530964</v>
      </c>
      <c r="G69" s="202">
        <v>54.859804055657264</v>
      </c>
      <c r="H69" s="90"/>
    </row>
    <row r="70" spans="1:8" ht="15.75" customHeight="1">
      <c r="A70" s="98"/>
      <c r="B70" s="198" t="s">
        <v>493</v>
      </c>
      <c r="C70" s="193">
        <v>2.4630096739783943E-2</v>
      </c>
      <c r="D70" s="203">
        <v>2.4258839611652178E-2</v>
      </c>
      <c r="E70" s="204">
        <v>2.5001353867915709E-2</v>
      </c>
      <c r="F70" s="203">
        <v>2.3792498063398355E-2</v>
      </c>
      <c r="G70" s="204">
        <v>2.5467695416169531E-2</v>
      </c>
      <c r="H70" s="90"/>
    </row>
    <row r="71" spans="1:8" ht="15.75" customHeight="1">
      <c r="A71" s="98"/>
      <c r="B71" s="198" t="s">
        <v>456</v>
      </c>
      <c r="C71" s="194">
        <v>105.97050694444444</v>
      </c>
      <c r="D71" s="201">
        <v>103.5493654121575</v>
      </c>
      <c r="E71" s="202">
        <v>108.39164847673138</v>
      </c>
      <c r="F71" s="201">
        <v>103.60985766194089</v>
      </c>
      <c r="G71" s="202">
        <v>108.33115622694798</v>
      </c>
      <c r="H71" s="90"/>
    </row>
    <row r="72" spans="1:8" ht="15.75" customHeight="1">
      <c r="A72" s="98"/>
      <c r="B72" s="198" t="s">
        <v>494</v>
      </c>
      <c r="C72" s="195">
        <v>5.6300870833333336</v>
      </c>
      <c r="D72" s="196">
        <v>5.4883422655041798</v>
      </c>
      <c r="E72" s="197">
        <v>5.7718319011624875</v>
      </c>
      <c r="F72" s="196">
        <v>5.4699770604039681</v>
      </c>
      <c r="G72" s="197">
        <v>5.7901971062626991</v>
      </c>
      <c r="H72" s="90"/>
    </row>
    <row r="73" spans="1:8" ht="15.75" customHeight="1">
      <c r="A73" s="98"/>
      <c r="B73" s="198" t="s">
        <v>495</v>
      </c>
      <c r="C73" s="194">
        <v>65.162024187664898</v>
      </c>
      <c r="D73" s="201">
        <v>63.498983890207633</v>
      </c>
      <c r="E73" s="202">
        <v>66.825064485122155</v>
      </c>
      <c r="F73" s="201">
        <v>63.672490616327067</v>
      </c>
      <c r="G73" s="202">
        <v>66.651557759002728</v>
      </c>
      <c r="H73" s="90"/>
    </row>
    <row r="74" spans="1:8" ht="15.75" customHeight="1">
      <c r="A74" s="98"/>
      <c r="B74" s="198" t="s">
        <v>442</v>
      </c>
      <c r="C74" s="193">
        <v>0.60212842105263165</v>
      </c>
      <c r="D74" s="203">
        <v>0.58400981868444146</v>
      </c>
      <c r="E74" s="204">
        <v>0.62024702342082183</v>
      </c>
      <c r="F74" s="203">
        <v>0.58748373565213519</v>
      </c>
      <c r="G74" s="204">
        <v>0.61677310645312811</v>
      </c>
      <c r="H74" s="90"/>
    </row>
    <row r="75" spans="1:8" ht="15.75" customHeight="1">
      <c r="A75" s="98"/>
      <c r="B75" s="198" t="s">
        <v>496</v>
      </c>
      <c r="C75" s="205">
        <v>18.338251952720984</v>
      </c>
      <c r="D75" s="206">
        <v>17.85987873436245</v>
      </c>
      <c r="E75" s="207">
        <v>18.816625171079519</v>
      </c>
      <c r="F75" s="206">
        <v>17.830487755703345</v>
      </c>
      <c r="G75" s="207">
        <v>18.846016149738624</v>
      </c>
      <c r="H75" s="90"/>
    </row>
    <row r="76" spans="1:8" ht="15.75" customHeight="1">
      <c r="A76" s="98"/>
      <c r="B76" s="198" t="s">
        <v>497</v>
      </c>
      <c r="C76" s="195">
        <v>5.5924967397811098</v>
      </c>
      <c r="D76" s="196">
        <v>5.3600633906000077</v>
      </c>
      <c r="E76" s="197">
        <v>5.824930088962212</v>
      </c>
      <c r="F76" s="196">
        <v>5.3898963947499086</v>
      </c>
      <c r="G76" s="197">
        <v>5.7950970848123111</v>
      </c>
      <c r="H76" s="90"/>
    </row>
    <row r="77" spans="1:8" ht="15.75" customHeight="1">
      <c r="A77" s="98"/>
      <c r="B77" s="198" t="s">
        <v>498</v>
      </c>
      <c r="C77" s="195">
        <v>3.9688129629629625</v>
      </c>
      <c r="D77" s="196">
        <v>3.9095160874657351</v>
      </c>
      <c r="E77" s="197">
        <v>4.0281098384601899</v>
      </c>
      <c r="F77" s="196">
        <v>3.8390787856719517</v>
      </c>
      <c r="G77" s="197">
        <v>4.0985471402539728</v>
      </c>
      <c r="H77" s="90"/>
    </row>
    <row r="78" spans="1:8" ht="15.75" customHeight="1">
      <c r="A78" s="98"/>
      <c r="B78" s="198" t="s">
        <v>499</v>
      </c>
      <c r="C78" s="195">
        <v>2.0477011850462206</v>
      </c>
      <c r="D78" s="196">
        <v>1.9574480659840809</v>
      </c>
      <c r="E78" s="197">
        <v>2.1379543041083604</v>
      </c>
      <c r="F78" s="196">
        <v>1.9483570782569393</v>
      </c>
      <c r="G78" s="197">
        <v>2.1470452918355019</v>
      </c>
      <c r="H78" s="90"/>
    </row>
    <row r="79" spans="1:8" ht="15.75" customHeight="1">
      <c r="A79" s="98"/>
      <c r="B79" s="198" t="s">
        <v>500</v>
      </c>
      <c r="C79" s="205">
        <v>45.172468115942031</v>
      </c>
      <c r="D79" s="206">
        <v>44.560675187231567</v>
      </c>
      <c r="E79" s="207">
        <v>45.784261044652496</v>
      </c>
      <c r="F79" s="206">
        <v>44.196428071630301</v>
      </c>
      <c r="G79" s="207">
        <v>46.148508160253762</v>
      </c>
      <c r="H79" s="90"/>
    </row>
    <row r="80" spans="1:8" ht="15.75" customHeight="1">
      <c r="A80" s="98"/>
      <c r="B80" s="198" t="s">
        <v>501</v>
      </c>
      <c r="C80" s="195">
        <v>1.0302328888888888</v>
      </c>
      <c r="D80" s="196">
        <v>0.99001092649945655</v>
      </c>
      <c r="E80" s="197">
        <v>1.070454851278321</v>
      </c>
      <c r="F80" s="196">
        <v>0.98741539907411247</v>
      </c>
      <c r="G80" s="197">
        <v>1.0730503787036652</v>
      </c>
      <c r="H80" s="90"/>
    </row>
    <row r="81" spans="1:8" ht="15.75" customHeight="1">
      <c r="A81" s="98"/>
      <c r="B81" s="198" t="s">
        <v>502</v>
      </c>
      <c r="C81" s="195">
        <v>0.46910400000000002</v>
      </c>
      <c r="D81" s="196">
        <v>0.44259049413421248</v>
      </c>
      <c r="E81" s="197">
        <v>0.49561750586578757</v>
      </c>
      <c r="F81" s="196">
        <v>0.44508884896161066</v>
      </c>
      <c r="G81" s="197">
        <v>0.49311915103838938</v>
      </c>
      <c r="H81" s="90"/>
    </row>
    <row r="82" spans="1:8" ht="15.75" customHeight="1">
      <c r="A82" s="98"/>
      <c r="B82" s="198" t="s">
        <v>503</v>
      </c>
      <c r="C82" s="195">
        <v>0.36053333333333337</v>
      </c>
      <c r="D82" s="196">
        <v>0.32847547303602426</v>
      </c>
      <c r="E82" s="197">
        <v>0.39259119363064249</v>
      </c>
      <c r="F82" s="196">
        <v>0.3167167809572462</v>
      </c>
      <c r="G82" s="197">
        <v>0.40434988570942054</v>
      </c>
      <c r="H82" s="90"/>
    </row>
    <row r="83" spans="1:8" ht="15.75" customHeight="1">
      <c r="A83" s="98"/>
      <c r="B83" s="198" t="s">
        <v>504</v>
      </c>
      <c r="C83" s="205">
        <v>13.443037424242425</v>
      </c>
      <c r="D83" s="206">
        <v>13.229580084266919</v>
      </c>
      <c r="E83" s="207">
        <v>13.65649476421793</v>
      </c>
      <c r="F83" s="206">
        <v>13.106260000874189</v>
      </c>
      <c r="G83" s="207">
        <v>13.779814847610661</v>
      </c>
      <c r="H83" s="90"/>
    </row>
    <row r="84" spans="1:8" ht="15.75" customHeight="1">
      <c r="A84" s="98"/>
      <c r="B84" s="198" t="s">
        <v>505</v>
      </c>
      <c r="C84" s="193">
        <v>0.30155732677141139</v>
      </c>
      <c r="D84" s="203">
        <v>0.29549314814156813</v>
      </c>
      <c r="E84" s="204">
        <v>0.30762150540125466</v>
      </c>
      <c r="F84" s="203">
        <v>0.29511571769691319</v>
      </c>
      <c r="G84" s="204">
        <v>0.30799893584590959</v>
      </c>
      <c r="H84" s="90"/>
    </row>
    <row r="85" spans="1:8" ht="15.75" customHeight="1">
      <c r="A85" s="98"/>
      <c r="B85" s="198" t="s">
        <v>506</v>
      </c>
      <c r="C85" s="195">
        <v>0.37901060350171584</v>
      </c>
      <c r="D85" s="196">
        <v>0.36515425322714046</v>
      </c>
      <c r="E85" s="197">
        <v>0.39286695377629122</v>
      </c>
      <c r="F85" s="196">
        <v>0.35912340402865095</v>
      </c>
      <c r="G85" s="197">
        <v>0.39889780297478072</v>
      </c>
      <c r="H85" s="90"/>
    </row>
    <row r="86" spans="1:8" ht="15.75" customHeight="1">
      <c r="A86" s="98"/>
      <c r="B86" s="198" t="s">
        <v>507</v>
      </c>
      <c r="C86" s="195">
        <v>0.17976190476190476</v>
      </c>
      <c r="D86" s="196">
        <v>0.15682253000913132</v>
      </c>
      <c r="E86" s="197">
        <v>0.2027012795146782</v>
      </c>
      <c r="F86" s="196" t="s">
        <v>95</v>
      </c>
      <c r="G86" s="197" t="s">
        <v>95</v>
      </c>
      <c r="H86" s="90"/>
    </row>
    <row r="87" spans="1:8" ht="15.75" customHeight="1">
      <c r="A87" s="98"/>
      <c r="B87" s="198" t="s">
        <v>440</v>
      </c>
      <c r="C87" s="194">
        <v>50.753249519810659</v>
      </c>
      <c r="D87" s="201">
        <v>49.656715262226157</v>
      </c>
      <c r="E87" s="202">
        <v>51.84978377739516</v>
      </c>
      <c r="F87" s="201">
        <v>49.468496797084313</v>
      </c>
      <c r="G87" s="202">
        <v>52.038002242537004</v>
      </c>
      <c r="H87" s="90"/>
    </row>
    <row r="88" spans="1:8" ht="15.75" customHeight="1">
      <c r="A88" s="98"/>
      <c r="B88" s="198" t="s">
        <v>508</v>
      </c>
      <c r="C88" s="205">
        <v>42.528636917911555</v>
      </c>
      <c r="D88" s="206">
        <v>41.813724035572946</v>
      </c>
      <c r="E88" s="207">
        <v>43.243549800250165</v>
      </c>
      <c r="F88" s="206">
        <v>41.373818998968034</v>
      </c>
      <c r="G88" s="207">
        <v>43.683454836855077</v>
      </c>
      <c r="H88" s="90"/>
    </row>
    <row r="89" spans="1:8" ht="15.75" customHeight="1">
      <c r="A89" s="98"/>
      <c r="B89" s="198" t="s">
        <v>509</v>
      </c>
      <c r="C89" s="195">
        <v>5.9300726295204891</v>
      </c>
      <c r="D89" s="196">
        <v>5.8001513031874197</v>
      </c>
      <c r="E89" s="197">
        <v>6.0599939558535585</v>
      </c>
      <c r="F89" s="196">
        <v>5.6863387634048319</v>
      </c>
      <c r="G89" s="197">
        <v>6.1738064956361463</v>
      </c>
      <c r="H89" s="90"/>
    </row>
    <row r="90" spans="1:8" ht="15.75" customHeight="1">
      <c r="A90" s="98"/>
      <c r="B90" s="198" t="s">
        <v>510</v>
      </c>
      <c r="C90" s="205">
        <v>10.858408249054495</v>
      </c>
      <c r="D90" s="206">
        <v>10.445648589247931</v>
      </c>
      <c r="E90" s="207">
        <v>11.271167908861059</v>
      </c>
      <c r="F90" s="206">
        <v>10.578134382906391</v>
      </c>
      <c r="G90" s="207">
        <v>11.138682115202599</v>
      </c>
      <c r="H90" s="90"/>
    </row>
    <row r="91" spans="1:8" ht="15.75" customHeight="1">
      <c r="A91" s="98"/>
      <c r="B91" s="198" t="s">
        <v>511</v>
      </c>
      <c r="C91" s="195">
        <v>1.2382027777777778</v>
      </c>
      <c r="D91" s="196">
        <v>1.1542351376073752</v>
      </c>
      <c r="E91" s="197">
        <v>1.3221704179481804</v>
      </c>
      <c r="F91" s="196">
        <v>1.1557329459367354</v>
      </c>
      <c r="G91" s="197">
        <v>1.3206726096188202</v>
      </c>
      <c r="H91" s="90"/>
    </row>
    <row r="92" spans="1:8" ht="15.75" customHeight="1">
      <c r="A92" s="98"/>
      <c r="B92" s="198" t="s">
        <v>460</v>
      </c>
      <c r="C92" s="194">
        <v>77.971478623188389</v>
      </c>
      <c r="D92" s="201">
        <v>76.833083121260898</v>
      </c>
      <c r="E92" s="202">
        <v>79.10987412511588</v>
      </c>
      <c r="F92" s="201">
        <v>74.768003882284503</v>
      </c>
      <c r="G92" s="202">
        <v>81.174953364092275</v>
      </c>
      <c r="H92" s="90"/>
    </row>
    <row r="93" spans="1:8" ht="15.75" customHeight="1">
      <c r="A93" s="98"/>
      <c r="B93" s="225" t="s">
        <v>461</v>
      </c>
      <c r="C93" s="226">
        <v>113.0471444793009</v>
      </c>
      <c r="D93" s="227">
        <v>108.57551271258131</v>
      </c>
      <c r="E93" s="228">
        <v>117.51877624602048</v>
      </c>
      <c r="F93" s="227">
        <v>108.52137249295994</v>
      </c>
      <c r="G93" s="228">
        <v>117.57291646564185</v>
      </c>
      <c r="H93" s="90"/>
    </row>
    <row r="94" spans="1:8" ht="15.75" customHeight="1">
      <c r="B94" s="291" t="s">
        <v>705</v>
      </c>
    </row>
    <row r="95" spans="1:8" ht="15.75" customHeight="1">
      <c r="A95" s="1"/>
      <c r="B95"/>
      <c r="C95"/>
      <c r="D95"/>
      <c r="E95"/>
      <c r="F95"/>
      <c r="G95"/>
    </row>
    <row r="96" spans="1:8" ht="15.75" customHeight="1">
      <c r="A96" s="1"/>
      <c r="B96"/>
      <c r="C96"/>
      <c r="D96"/>
      <c r="E96"/>
      <c r="F96"/>
      <c r="G96"/>
    </row>
  </sheetData>
  <dataConsolidate/>
  <mergeCells count="4">
    <mergeCell ref="F2:G2"/>
    <mergeCell ref="B2:B3"/>
    <mergeCell ref="D2:E2"/>
    <mergeCell ref="A2:A3"/>
  </mergeCells>
  <conditionalFormatting sqref="A5 A7 A9 A11 A13 A15 A17:A35 A37:A93 C5:G93 A4:G4 A6:G6 A8:G8 A10:G10 A12:G12 A14:G14 A16:G16 A36:G36">
    <cfRule type="expression" dxfId="110" priority="171">
      <formula>IF(CertVal_IsBlnkRow*CertVal_IsBlnkRowNext=1,TRUE,FALSE)</formula>
    </cfRule>
  </conditionalFormatting>
  <conditionalFormatting sqref="B5:B93">
    <cfRule type="expression" dxfId="109" priority="163">
      <formula>IF(CertVal_IsBlnkRow*CertVal_IsBlnkRowNext=1,TRUE,FALSE)</formula>
    </cfRule>
  </conditionalFormatting>
  <conditionalFormatting sqref="B7">
    <cfRule type="expression" dxfId="108" priority="161">
      <formula>IF(CertVal_IsBlnkRow*CertVal_IsBlnkRowNext=1,TRUE,FALSE)</formula>
    </cfRule>
  </conditionalFormatting>
  <conditionalFormatting sqref="B9">
    <cfRule type="expression" dxfId="107" priority="159">
      <formula>IF(CertVal_IsBlnkRow*CertVal_IsBlnkRowNext=1,TRUE,FALSE)</formula>
    </cfRule>
  </conditionalFormatting>
  <conditionalFormatting sqref="B11">
    <cfRule type="expression" dxfId="106" priority="157">
      <formula>IF(CertVal_IsBlnkRow*CertVal_IsBlnkRowNext=1,TRUE,FALSE)</formula>
    </cfRule>
  </conditionalFormatting>
  <conditionalFormatting sqref="B13">
    <cfRule type="expression" dxfId="105" priority="155">
      <formula>IF(CertVal_IsBlnkRow*CertVal_IsBlnkRowNext=1,TRUE,FALSE)</formula>
    </cfRule>
  </conditionalFormatting>
  <conditionalFormatting sqref="B15">
    <cfRule type="expression" dxfId="104" priority="153">
      <formula>IF(CertVal_IsBlnkRow*CertVal_IsBlnkRowNext=1,TRUE,FALSE)</formula>
    </cfRule>
  </conditionalFormatting>
  <conditionalFormatting sqref="B17">
    <cfRule type="expression" dxfId="103" priority="151">
      <formula>IF(CertVal_IsBlnkRow*CertVal_IsBlnkRowNext=1,TRUE,FALSE)</formula>
    </cfRule>
  </conditionalFormatting>
  <conditionalFormatting sqref="B18">
    <cfRule type="expression" dxfId="102" priority="149">
      <formula>IF(CertVal_IsBlnkRow*CertVal_IsBlnkRowNext=1,TRUE,FALSE)</formula>
    </cfRule>
  </conditionalFormatting>
  <conditionalFormatting sqref="B19">
    <cfRule type="expression" dxfId="101" priority="147">
      <formula>IF(CertVal_IsBlnkRow*CertVal_IsBlnkRowNext=1,TRUE,FALSE)</formula>
    </cfRule>
  </conditionalFormatting>
  <conditionalFormatting sqref="B20">
    <cfRule type="expression" dxfId="100" priority="145">
      <formula>IF(CertVal_IsBlnkRow*CertVal_IsBlnkRowNext=1,TRUE,FALSE)</formula>
    </cfRule>
  </conditionalFormatting>
  <conditionalFormatting sqref="B21">
    <cfRule type="expression" dxfId="99" priority="143">
      <formula>IF(CertVal_IsBlnkRow*CertVal_IsBlnkRowNext=1,TRUE,FALSE)</formula>
    </cfRule>
  </conditionalFormatting>
  <conditionalFormatting sqref="B22">
    <cfRule type="expression" dxfId="98" priority="141">
      <formula>IF(CertVal_IsBlnkRow*CertVal_IsBlnkRowNext=1,TRUE,FALSE)</formula>
    </cfRule>
  </conditionalFormatting>
  <conditionalFormatting sqref="B23">
    <cfRule type="expression" dxfId="97" priority="139">
      <formula>IF(CertVal_IsBlnkRow*CertVal_IsBlnkRowNext=1,TRUE,FALSE)</formula>
    </cfRule>
  </conditionalFormatting>
  <conditionalFormatting sqref="B24">
    <cfRule type="expression" dxfId="96" priority="137">
      <formula>IF(CertVal_IsBlnkRow*CertVal_IsBlnkRowNext=1,TRUE,FALSE)</formula>
    </cfRule>
  </conditionalFormatting>
  <conditionalFormatting sqref="B25">
    <cfRule type="expression" dxfId="95" priority="135">
      <formula>IF(CertVal_IsBlnkRow*CertVal_IsBlnkRowNext=1,TRUE,FALSE)</formula>
    </cfRule>
  </conditionalFormatting>
  <conditionalFormatting sqref="B26">
    <cfRule type="expression" dxfId="94" priority="133">
      <formula>IF(CertVal_IsBlnkRow*CertVal_IsBlnkRowNext=1,TRUE,FALSE)</formula>
    </cfRule>
  </conditionalFormatting>
  <conditionalFormatting sqref="B27">
    <cfRule type="expression" dxfId="93" priority="131">
      <formula>IF(CertVal_IsBlnkRow*CertVal_IsBlnkRowNext=1,TRUE,FALSE)</formula>
    </cfRule>
  </conditionalFormatting>
  <conditionalFormatting sqref="B28">
    <cfRule type="expression" dxfId="92" priority="129">
      <formula>IF(CertVal_IsBlnkRow*CertVal_IsBlnkRowNext=1,TRUE,FALSE)</formula>
    </cfRule>
  </conditionalFormatting>
  <conditionalFormatting sqref="B29">
    <cfRule type="expression" dxfId="91" priority="127">
      <formula>IF(CertVal_IsBlnkRow*CertVal_IsBlnkRowNext=1,TRUE,FALSE)</formula>
    </cfRule>
  </conditionalFormatting>
  <conditionalFormatting sqref="B30">
    <cfRule type="expression" dxfId="90" priority="125">
      <formula>IF(CertVal_IsBlnkRow*CertVal_IsBlnkRowNext=1,TRUE,FALSE)</formula>
    </cfRule>
  </conditionalFormatting>
  <conditionalFormatting sqref="B31">
    <cfRule type="expression" dxfId="89" priority="123">
      <formula>IF(CertVal_IsBlnkRow*CertVal_IsBlnkRowNext=1,TRUE,FALSE)</formula>
    </cfRule>
  </conditionalFormatting>
  <conditionalFormatting sqref="B32">
    <cfRule type="expression" dxfId="88" priority="121">
      <formula>IF(CertVal_IsBlnkRow*CertVal_IsBlnkRowNext=1,TRUE,FALSE)</formula>
    </cfRule>
  </conditionalFormatting>
  <conditionalFormatting sqref="B33">
    <cfRule type="expression" dxfId="87" priority="119">
      <formula>IF(CertVal_IsBlnkRow*CertVal_IsBlnkRowNext=1,TRUE,FALSE)</formula>
    </cfRule>
  </conditionalFormatting>
  <conditionalFormatting sqref="B34">
    <cfRule type="expression" dxfId="86" priority="117">
      <formula>IF(CertVal_IsBlnkRow*CertVal_IsBlnkRowNext=1,TRUE,FALSE)</formula>
    </cfRule>
  </conditionalFormatting>
  <conditionalFormatting sqref="B35">
    <cfRule type="expression" dxfId="85" priority="115">
      <formula>IF(CertVal_IsBlnkRow*CertVal_IsBlnkRowNext=1,TRUE,FALSE)</formula>
    </cfRule>
  </conditionalFormatting>
  <conditionalFormatting sqref="B37">
    <cfRule type="expression" dxfId="84" priority="113">
      <formula>IF(CertVal_IsBlnkRow*CertVal_IsBlnkRowNext=1,TRUE,FALSE)</formula>
    </cfRule>
  </conditionalFormatting>
  <conditionalFormatting sqref="B38">
    <cfRule type="expression" dxfId="83" priority="111">
      <formula>IF(CertVal_IsBlnkRow*CertVal_IsBlnkRowNext=1,TRUE,FALSE)</formula>
    </cfRule>
  </conditionalFormatting>
  <conditionalFormatting sqref="B39">
    <cfRule type="expression" dxfId="82" priority="109">
      <formula>IF(CertVal_IsBlnkRow*CertVal_IsBlnkRowNext=1,TRUE,FALSE)</formula>
    </cfRule>
  </conditionalFormatting>
  <conditionalFormatting sqref="B40">
    <cfRule type="expression" dxfId="81" priority="107">
      <formula>IF(CertVal_IsBlnkRow*CertVal_IsBlnkRowNext=1,TRUE,FALSE)</formula>
    </cfRule>
  </conditionalFormatting>
  <conditionalFormatting sqref="B41">
    <cfRule type="expression" dxfId="80" priority="105">
      <formula>IF(CertVal_IsBlnkRow*CertVal_IsBlnkRowNext=1,TRUE,FALSE)</formula>
    </cfRule>
  </conditionalFormatting>
  <conditionalFormatting sqref="B42">
    <cfRule type="expression" dxfId="79" priority="103">
      <formula>IF(CertVal_IsBlnkRow*CertVal_IsBlnkRowNext=1,TRUE,FALSE)</formula>
    </cfRule>
  </conditionalFormatting>
  <conditionalFormatting sqref="B43">
    <cfRule type="expression" dxfId="78" priority="101">
      <formula>IF(CertVal_IsBlnkRow*CertVal_IsBlnkRowNext=1,TRUE,FALSE)</formula>
    </cfRule>
  </conditionalFormatting>
  <conditionalFormatting sqref="B44">
    <cfRule type="expression" dxfId="77" priority="99">
      <formula>IF(CertVal_IsBlnkRow*CertVal_IsBlnkRowNext=1,TRUE,FALSE)</formula>
    </cfRule>
  </conditionalFormatting>
  <conditionalFormatting sqref="B45">
    <cfRule type="expression" dxfId="76" priority="97">
      <formula>IF(CertVal_IsBlnkRow*CertVal_IsBlnkRowNext=1,TRUE,FALSE)</formula>
    </cfRule>
  </conditionalFormatting>
  <conditionalFormatting sqref="B46">
    <cfRule type="expression" dxfId="75" priority="95">
      <formula>IF(CertVal_IsBlnkRow*CertVal_IsBlnkRowNext=1,TRUE,FALSE)</formula>
    </cfRule>
  </conditionalFormatting>
  <conditionalFormatting sqref="B47">
    <cfRule type="expression" dxfId="74" priority="93">
      <formula>IF(CertVal_IsBlnkRow*CertVal_IsBlnkRowNext=1,TRUE,FALSE)</formula>
    </cfRule>
  </conditionalFormatting>
  <conditionalFormatting sqref="B48">
    <cfRule type="expression" dxfId="73" priority="91">
      <formula>IF(CertVal_IsBlnkRow*CertVal_IsBlnkRowNext=1,TRUE,FALSE)</formula>
    </cfRule>
  </conditionalFormatting>
  <conditionalFormatting sqref="B49">
    <cfRule type="expression" dxfId="72" priority="89">
      <formula>IF(CertVal_IsBlnkRow*CertVal_IsBlnkRowNext=1,TRUE,FALSE)</formula>
    </cfRule>
  </conditionalFormatting>
  <conditionalFormatting sqref="B50">
    <cfRule type="expression" dxfId="71" priority="87">
      <formula>IF(CertVal_IsBlnkRow*CertVal_IsBlnkRowNext=1,TRUE,FALSE)</formula>
    </cfRule>
  </conditionalFormatting>
  <conditionalFormatting sqref="B51">
    <cfRule type="expression" dxfId="70" priority="85">
      <formula>IF(CertVal_IsBlnkRow*CertVal_IsBlnkRowNext=1,TRUE,FALSE)</formula>
    </cfRule>
  </conditionalFormatting>
  <conditionalFormatting sqref="B52">
    <cfRule type="expression" dxfId="69" priority="83">
      <formula>IF(CertVal_IsBlnkRow*CertVal_IsBlnkRowNext=1,TRUE,FALSE)</formula>
    </cfRule>
  </conditionalFormatting>
  <conditionalFormatting sqref="B53">
    <cfRule type="expression" dxfId="68" priority="81">
      <formula>IF(CertVal_IsBlnkRow*CertVal_IsBlnkRowNext=1,TRUE,FALSE)</formula>
    </cfRule>
  </conditionalFormatting>
  <conditionalFormatting sqref="B54">
    <cfRule type="expression" dxfId="67" priority="79">
      <formula>IF(CertVal_IsBlnkRow*CertVal_IsBlnkRowNext=1,TRUE,FALSE)</formula>
    </cfRule>
  </conditionalFormatting>
  <conditionalFormatting sqref="B55">
    <cfRule type="expression" dxfId="66" priority="77">
      <formula>IF(CertVal_IsBlnkRow*CertVal_IsBlnkRowNext=1,TRUE,FALSE)</formula>
    </cfRule>
  </conditionalFormatting>
  <conditionalFormatting sqref="B56">
    <cfRule type="expression" dxfId="65" priority="75">
      <formula>IF(CertVal_IsBlnkRow*CertVal_IsBlnkRowNext=1,TRUE,FALSE)</formula>
    </cfRule>
  </conditionalFormatting>
  <conditionalFormatting sqref="B57">
    <cfRule type="expression" dxfId="64" priority="73">
      <formula>IF(CertVal_IsBlnkRow*CertVal_IsBlnkRowNext=1,TRUE,FALSE)</formula>
    </cfRule>
  </conditionalFormatting>
  <conditionalFormatting sqref="B58">
    <cfRule type="expression" dxfId="63" priority="71">
      <formula>IF(CertVal_IsBlnkRow*CertVal_IsBlnkRowNext=1,TRUE,FALSE)</formula>
    </cfRule>
  </conditionalFormatting>
  <conditionalFormatting sqref="B59">
    <cfRule type="expression" dxfId="62" priority="69">
      <formula>IF(CertVal_IsBlnkRow*CertVal_IsBlnkRowNext=1,TRUE,FALSE)</formula>
    </cfRule>
  </conditionalFormatting>
  <conditionalFormatting sqref="B60">
    <cfRule type="expression" dxfId="61" priority="67">
      <formula>IF(CertVal_IsBlnkRow*CertVal_IsBlnkRowNext=1,TRUE,FALSE)</formula>
    </cfRule>
  </conditionalFormatting>
  <conditionalFormatting sqref="B61">
    <cfRule type="expression" dxfId="60" priority="65">
      <formula>IF(CertVal_IsBlnkRow*CertVal_IsBlnkRowNext=1,TRUE,FALSE)</formula>
    </cfRule>
  </conditionalFormatting>
  <conditionalFormatting sqref="B62">
    <cfRule type="expression" dxfId="59" priority="63">
      <formula>IF(CertVal_IsBlnkRow*CertVal_IsBlnkRowNext=1,TRUE,FALSE)</formula>
    </cfRule>
  </conditionalFormatting>
  <conditionalFormatting sqref="B63">
    <cfRule type="expression" dxfId="58" priority="61">
      <formula>IF(CertVal_IsBlnkRow*CertVal_IsBlnkRowNext=1,TRUE,FALSE)</formula>
    </cfRule>
  </conditionalFormatting>
  <conditionalFormatting sqref="B64">
    <cfRule type="expression" dxfId="57" priority="59">
      <formula>IF(CertVal_IsBlnkRow*CertVal_IsBlnkRowNext=1,TRUE,FALSE)</formula>
    </cfRule>
  </conditionalFormatting>
  <conditionalFormatting sqref="B65">
    <cfRule type="expression" dxfId="56" priority="57">
      <formula>IF(CertVal_IsBlnkRow*CertVal_IsBlnkRowNext=1,TRUE,FALSE)</formula>
    </cfRule>
  </conditionalFormatting>
  <conditionalFormatting sqref="B66">
    <cfRule type="expression" dxfId="55" priority="55">
      <formula>IF(CertVal_IsBlnkRow*CertVal_IsBlnkRowNext=1,TRUE,FALSE)</formula>
    </cfRule>
  </conditionalFormatting>
  <conditionalFormatting sqref="B67">
    <cfRule type="expression" dxfId="54" priority="53">
      <formula>IF(CertVal_IsBlnkRow*CertVal_IsBlnkRowNext=1,TRUE,FALSE)</formula>
    </cfRule>
  </conditionalFormatting>
  <conditionalFormatting sqref="B68">
    <cfRule type="expression" dxfId="53" priority="51">
      <formula>IF(CertVal_IsBlnkRow*CertVal_IsBlnkRowNext=1,TRUE,FALSE)</formula>
    </cfRule>
  </conditionalFormatting>
  <conditionalFormatting sqref="B69">
    <cfRule type="expression" dxfId="52" priority="49">
      <formula>IF(CertVal_IsBlnkRow*CertVal_IsBlnkRowNext=1,TRUE,FALSE)</formula>
    </cfRule>
  </conditionalFormatting>
  <conditionalFormatting sqref="B70">
    <cfRule type="expression" dxfId="51" priority="47">
      <formula>IF(CertVal_IsBlnkRow*CertVal_IsBlnkRowNext=1,TRUE,FALSE)</formula>
    </cfRule>
  </conditionalFormatting>
  <conditionalFormatting sqref="B71">
    <cfRule type="expression" dxfId="50" priority="45">
      <formula>IF(CertVal_IsBlnkRow*CertVal_IsBlnkRowNext=1,TRUE,FALSE)</formula>
    </cfRule>
  </conditionalFormatting>
  <conditionalFormatting sqref="B72">
    <cfRule type="expression" dxfId="49" priority="43">
      <formula>IF(CertVal_IsBlnkRow*CertVal_IsBlnkRowNext=1,TRUE,FALSE)</formula>
    </cfRule>
  </conditionalFormatting>
  <conditionalFormatting sqref="B73">
    <cfRule type="expression" dxfId="48" priority="41">
      <formula>IF(CertVal_IsBlnkRow*CertVal_IsBlnkRowNext=1,TRUE,FALSE)</formula>
    </cfRule>
  </conditionalFormatting>
  <conditionalFormatting sqref="B74">
    <cfRule type="expression" dxfId="47" priority="39">
      <formula>IF(CertVal_IsBlnkRow*CertVal_IsBlnkRowNext=1,TRUE,FALSE)</formula>
    </cfRule>
  </conditionalFormatting>
  <conditionalFormatting sqref="B75">
    <cfRule type="expression" dxfId="46" priority="37">
      <formula>IF(CertVal_IsBlnkRow*CertVal_IsBlnkRowNext=1,TRUE,FALSE)</formula>
    </cfRule>
  </conditionalFormatting>
  <conditionalFormatting sqref="B76">
    <cfRule type="expression" dxfId="45" priority="35">
      <formula>IF(CertVal_IsBlnkRow*CertVal_IsBlnkRowNext=1,TRUE,FALSE)</formula>
    </cfRule>
  </conditionalFormatting>
  <conditionalFormatting sqref="B77">
    <cfRule type="expression" dxfId="44" priority="33">
      <formula>IF(CertVal_IsBlnkRow*CertVal_IsBlnkRowNext=1,TRUE,FALSE)</formula>
    </cfRule>
  </conditionalFormatting>
  <conditionalFormatting sqref="B78">
    <cfRule type="expression" dxfId="43" priority="31">
      <formula>IF(CertVal_IsBlnkRow*CertVal_IsBlnkRowNext=1,TRUE,FALSE)</formula>
    </cfRule>
  </conditionalFormatting>
  <conditionalFormatting sqref="B79">
    <cfRule type="expression" dxfId="42" priority="29">
      <formula>IF(CertVal_IsBlnkRow*CertVal_IsBlnkRowNext=1,TRUE,FALSE)</formula>
    </cfRule>
  </conditionalFormatting>
  <conditionalFormatting sqref="B80">
    <cfRule type="expression" dxfId="41" priority="27">
      <formula>IF(CertVal_IsBlnkRow*CertVal_IsBlnkRowNext=1,TRUE,FALSE)</formula>
    </cfRule>
  </conditionalFormatting>
  <conditionalFormatting sqref="B81">
    <cfRule type="expression" dxfId="40" priority="25">
      <formula>IF(CertVal_IsBlnkRow*CertVal_IsBlnkRowNext=1,TRUE,FALSE)</formula>
    </cfRule>
  </conditionalFormatting>
  <conditionalFormatting sqref="B82">
    <cfRule type="expression" dxfId="39" priority="23">
      <formula>IF(CertVal_IsBlnkRow*CertVal_IsBlnkRowNext=1,TRUE,FALSE)</formula>
    </cfRule>
  </conditionalFormatting>
  <conditionalFormatting sqref="B83">
    <cfRule type="expression" dxfId="38" priority="21">
      <formula>IF(CertVal_IsBlnkRow*CertVal_IsBlnkRowNext=1,TRUE,FALSE)</formula>
    </cfRule>
  </conditionalFormatting>
  <conditionalFormatting sqref="B84">
    <cfRule type="expression" dxfId="37" priority="19">
      <formula>IF(CertVal_IsBlnkRow*CertVal_IsBlnkRowNext=1,TRUE,FALSE)</formula>
    </cfRule>
  </conditionalFormatting>
  <conditionalFormatting sqref="B85">
    <cfRule type="expression" dxfId="36" priority="17">
      <formula>IF(CertVal_IsBlnkRow*CertVal_IsBlnkRowNext=1,TRUE,FALSE)</formula>
    </cfRule>
  </conditionalFormatting>
  <conditionalFormatting sqref="B86">
    <cfRule type="expression" dxfId="35" priority="15">
      <formula>IF(CertVal_IsBlnkRow*CertVal_IsBlnkRowNext=1,TRUE,FALSE)</formula>
    </cfRule>
  </conditionalFormatting>
  <conditionalFormatting sqref="B87">
    <cfRule type="expression" dxfId="34" priority="13">
      <formula>IF(CertVal_IsBlnkRow*CertVal_IsBlnkRowNext=1,TRUE,FALSE)</formula>
    </cfRule>
  </conditionalFormatting>
  <conditionalFormatting sqref="B88">
    <cfRule type="expression" dxfId="33" priority="11">
      <formula>IF(CertVal_IsBlnkRow*CertVal_IsBlnkRowNext=1,TRUE,FALSE)</formula>
    </cfRule>
  </conditionalFormatting>
  <conditionalFormatting sqref="B89">
    <cfRule type="expression" dxfId="32" priority="9">
      <formula>IF(CertVal_IsBlnkRow*CertVal_IsBlnkRowNext=1,TRUE,FALSE)</formula>
    </cfRule>
  </conditionalFormatting>
  <conditionalFormatting sqref="B90">
    <cfRule type="expression" dxfId="31" priority="7">
      <formula>IF(CertVal_IsBlnkRow*CertVal_IsBlnkRowNext=1,TRUE,FALSE)</formula>
    </cfRule>
  </conditionalFormatting>
  <conditionalFormatting sqref="B91">
    <cfRule type="expression" dxfId="30" priority="5">
      <formula>IF(CertVal_IsBlnkRow*CertVal_IsBlnkRowNext=1,TRUE,FALSE)</formula>
    </cfRule>
  </conditionalFormatting>
  <conditionalFormatting sqref="B92">
    <cfRule type="expression" dxfId="29" priority="3">
      <formula>IF(CertVal_IsBlnkRow*CertVal_IsBlnkRowNext=1,TRUE,FALSE)</formula>
    </cfRule>
  </conditionalFormatting>
  <conditionalFormatting sqref="B93">
    <cfRule type="expression" dxfId="28" priority="1">
      <formula>IF(CertVal_IsBlnkRow*CertVal_IsBlnkRowNext=1,TRUE,FALSE)</formula>
    </cfRule>
  </conditionalFormatting>
  <hyperlinks>
    <hyperlink ref="B5" location="'Fire Assay'!$A$1" display="'Fire Assay'!$A$1" xr:uid="{ED7BE4BB-D2AC-432A-B5B0-8084B84C2A73}"/>
    <hyperlink ref="B7" location="'PA'!$A$1" display="'PA'!$A$1" xr:uid="{65C84E25-8A0B-4186-93B4-1F5528487ADF}"/>
    <hyperlink ref="B9" location="'Fusion ICP'!$A$922" display="'Fusion ICP'!$A$922" xr:uid="{F1E7B59E-B22B-44D3-99C0-7D285548650E}"/>
    <hyperlink ref="B11" location="'Thermograv'!$A$1" display="'Thermograv'!$A$1" xr:uid="{356DF6EA-043B-4B25-953C-9BDF09C38603}"/>
    <hyperlink ref="B13" location="'IRC'!$A$18" display="'IRC'!$A$18" xr:uid="{2D9CD93F-BEC2-48E0-ADF6-D19304B99F0D}"/>
    <hyperlink ref="B15" location="'Pycnometry'!$A$1" display="'Pycnometry'!$A$1" xr:uid="{D8BEB4CD-9144-48D1-ADBC-7A91DA6A6EE6}"/>
    <hyperlink ref="B17" location="'Fusion XRF'!$A$1" display="'Fusion XRF'!$A$1" xr:uid="{451A32B5-49B9-41A4-871D-C7B95B0A2E0B}"/>
    <hyperlink ref="B18" location="'Fusion XRF'!$A$18" display="'Fusion XRF'!$A$18" xr:uid="{D105790A-BEF6-4C2A-B6FC-0B1EB75BFE9D}"/>
    <hyperlink ref="B19" location="'Fusion XRF'!$A$58" display="'Fusion XRF'!$A$58" xr:uid="{763BB408-9C8B-47BA-A6AC-49F05C187216}"/>
    <hyperlink ref="B20" location="'Fusion XRF'!$A$94" display="'Fusion XRF'!$A$94" xr:uid="{67B929A0-7A74-45F7-B7E5-BBE4E39EC8E3}"/>
    <hyperlink ref="B21" location="'Fusion XRF'!$A$166" display="'Fusion XRF'!$A$166" xr:uid="{B97ABAD4-6AB4-482C-8C03-AA18EF1CE489}"/>
    <hyperlink ref="B22" location="'Fusion XRF'!$A$202" display="'Fusion XRF'!$A$202" xr:uid="{D42D7DDA-6DFE-4D56-BE1F-332FC0E2E2B1}"/>
    <hyperlink ref="B23" location="'Fusion XRF'!$A$274" display="'Fusion XRF'!$A$274" xr:uid="{1BB819F0-91AC-4D04-AB1A-6222B358EAE8}"/>
    <hyperlink ref="B24" location="'Fusion XRF'!$A$328" display="'Fusion XRF'!$A$328" xr:uid="{620485CF-6967-4787-8C88-AB75EE04A9D4}"/>
    <hyperlink ref="B25" location="'Fusion XRF'!$A$382" display="'Fusion XRF'!$A$382" xr:uid="{AED1A7B3-9738-4773-AB50-6590FEEB1A69}"/>
    <hyperlink ref="B26" location="'Fusion XRF'!$A$400" display="'Fusion XRF'!$A$400" xr:uid="{B7C824F7-4FFF-4967-B8DD-8807B677EC7B}"/>
    <hyperlink ref="B27" location="'Fusion XRF'!$A$436" display="'Fusion XRF'!$A$436" xr:uid="{8AD54CB5-F3FD-403C-9EE2-BD128EF8FCA8}"/>
    <hyperlink ref="B28" location="'Fusion XRF'!$A$508" display="'Fusion XRF'!$A$508" xr:uid="{EF055EB6-C8D6-4C75-BD9B-133C469A58FD}"/>
    <hyperlink ref="B29" location="'Fusion XRF'!$A$526" display="'Fusion XRF'!$A$526" xr:uid="{717294FA-8BC9-4F6A-913D-39B41433FBD0}"/>
    <hyperlink ref="B30" location="'Fusion XRF'!$A$580" display="'Fusion XRF'!$A$580" xr:uid="{F7C9674C-7A10-455F-BBC4-42A5A835D5B4}"/>
    <hyperlink ref="B31" location="'Fusion XRF'!$A$634" display="'Fusion XRF'!$A$634" xr:uid="{7C1E2E4E-6084-47BD-8C4D-7B8B6D76B0CA}"/>
    <hyperlink ref="B32" location="'Fusion XRF'!$A$760" display="'Fusion XRF'!$A$760" xr:uid="{62FC04D9-7FD3-4616-A7F6-449A5B35C55A}"/>
    <hyperlink ref="B33" location="'Fusion XRF'!$A$814" display="'Fusion XRF'!$A$814" xr:uid="{76A81FE2-5736-48CB-ADD2-6896053BC675}"/>
    <hyperlink ref="B34" location="'Fusion XRF'!$A$886" display="'Fusion XRF'!$A$886" xr:uid="{8AA32297-B7D7-4888-AA67-D90DAD4C1EE6}"/>
    <hyperlink ref="B35" location="'Fusion XRF'!$A$904" display="'Fusion XRF'!$A$904" xr:uid="{7CCD86F0-A6A3-411E-AE3A-276F56B5DCEE}"/>
    <hyperlink ref="B37" location="'4-Acid'!$A$1" display="'4-Acid'!$A$1" xr:uid="{69592E2F-C589-4122-BDA5-4EF8E0DC574C}"/>
    <hyperlink ref="B38" location="'4-Acid'!$A$41" display="'4-Acid'!$A$41" xr:uid="{CCA1F839-999E-4D40-B806-9806A2A28151}"/>
    <hyperlink ref="B39" location="'4-Acid'!$A$59" display="'4-Acid'!$A$59" xr:uid="{B6B9F70F-8567-4DAA-A64F-A8B6BB9475C0}"/>
    <hyperlink ref="B40" location="'4-Acid'!$A$96" display="'4-Acid'!$A$96" xr:uid="{634F9CFD-572D-4F88-8D73-0573F0650231}"/>
    <hyperlink ref="B41" location="'4-Acid'!$A$114" display="'4-Acid'!$A$114" xr:uid="{8BAB21F1-562C-4612-81B3-9BBC2FF79F58}"/>
    <hyperlink ref="B42" location="'4-Acid'!$A$133" display="'4-Acid'!$A$133" xr:uid="{7BD3D84D-43CF-4C74-B99D-3F2A4FC90EEA}"/>
    <hyperlink ref="B43" location="'4-Acid'!$A$151" display="'4-Acid'!$A$151" xr:uid="{AB7DC482-3F7E-4A83-9F43-A48CE4299DBF}"/>
    <hyperlink ref="B44" location="'4-Acid'!$A$169" display="'4-Acid'!$A$169" xr:uid="{FE7434A6-3127-44BD-ADF9-2E5254C17BED}"/>
    <hyperlink ref="B45" location="'4-Acid'!$A$188" display="'4-Acid'!$A$188" xr:uid="{55928B94-4A76-4AE3-A5DA-AA328AF27163}"/>
    <hyperlink ref="B46" location="'4-Acid'!$A$206" display="'4-Acid'!$A$206" xr:uid="{9B9F2781-1FF8-4C50-A9D4-20D693BCC83C}"/>
    <hyperlink ref="B47" location="'4-Acid'!$A$224" display="'4-Acid'!$A$224" xr:uid="{5232BB00-1108-4EEF-8D31-C48B32699EC9}"/>
    <hyperlink ref="B48" location="'4-Acid'!$A$242" display="'4-Acid'!$A$242" xr:uid="{D19DF5BF-61F1-47FA-B2E8-8E638D493B38}"/>
    <hyperlink ref="B49" location="'4-Acid'!$A$260" display="'4-Acid'!$A$260" xr:uid="{CAD5B643-D118-418F-B0F3-8798D856E8D2}"/>
    <hyperlink ref="B50" location="'4-Acid'!$A$278" display="'4-Acid'!$A$278" xr:uid="{4BBB9E2F-EA4F-4EDE-AAEF-66D38F5E7316}"/>
    <hyperlink ref="B51" location="'4-Acid'!$A$296" display="'4-Acid'!$A$296" xr:uid="{573519B3-0C05-4F7B-A257-4E79532B7A33}"/>
    <hyperlink ref="B52" location="'4-Acid'!$A$314" display="'4-Acid'!$A$314" xr:uid="{73DD1C66-4870-4063-BAA2-5249617CCFEE}"/>
    <hyperlink ref="B53" location="'4-Acid'!$A$333" display="'4-Acid'!$A$333" xr:uid="{6BC1CF10-6110-41F6-992F-3788CB71432D}"/>
    <hyperlink ref="B54" location="'4-Acid'!$A$351" display="'4-Acid'!$A$351" xr:uid="{10F00ECE-0FE3-49EE-9A3F-7F28CECEB01E}"/>
    <hyperlink ref="B55" location="'4-Acid'!$A$370" display="'4-Acid'!$A$370" xr:uid="{3A9B7DFA-B579-43FE-8F16-3ACBBD6DC9DD}"/>
    <hyperlink ref="B56" location="'4-Acid'!$A$406" display="'4-Acid'!$A$406" xr:uid="{2B3002ED-2E9B-49E1-B238-0DE1D2507EFC}"/>
    <hyperlink ref="B57" location="'4-Acid'!$A$442" display="'4-Acid'!$A$442" xr:uid="{87EB6BAD-9E41-4FC3-B191-E790502418AD}"/>
    <hyperlink ref="B58" location="'4-Acid'!$A$461" display="'4-Acid'!$A$461" xr:uid="{8FC07BE5-85FE-4847-9E52-92EC5A0C7353}"/>
    <hyperlink ref="B59" location="'4-Acid'!$A$480" display="'4-Acid'!$A$480" xr:uid="{545B084E-DCBB-4BD3-81F4-8930C291FDE4}"/>
    <hyperlink ref="B60" location="'4-Acid'!$A$498" display="'4-Acid'!$A$498" xr:uid="{E02BD7AF-10CA-4AE1-A7B3-478C3633C988}"/>
    <hyperlink ref="B61" location="'4-Acid'!$A$516" display="'4-Acid'!$A$516" xr:uid="{E3C36F1F-DB6D-4A45-BA56-08B674FCC3B7}"/>
    <hyperlink ref="B62" location="'4-Acid'!$A$534" display="'4-Acid'!$A$534" xr:uid="{E07DE84F-A0B1-49D9-9FA9-9906236E2118}"/>
    <hyperlink ref="B63" location="'4-Acid'!$A$553" display="'4-Acid'!$A$553" xr:uid="{38336A7E-B0FA-443A-B32D-63334F894836}"/>
    <hyperlink ref="B64" location="'4-Acid'!$A$571" display="'4-Acid'!$A$571" xr:uid="{192F5393-3D5B-4470-9DAD-637308409A2D}"/>
    <hyperlink ref="B65" location="'4-Acid'!$A$589" display="'4-Acid'!$A$589" xr:uid="{55E54438-83DA-41A5-A718-1094BC4512D4}"/>
    <hyperlink ref="B66" location="'4-Acid'!$A$608" display="'4-Acid'!$A$608" xr:uid="{63449085-BC0A-46EE-8542-DFC5232EBF82}"/>
    <hyperlink ref="B67" location="'4-Acid'!$A$626" display="'4-Acid'!$A$626" xr:uid="{C5157E30-AA00-4C36-AC9C-A5E3B9EF5D74}"/>
    <hyperlink ref="B68" location="'4-Acid'!$A$645" display="'4-Acid'!$A$645" xr:uid="{28E6F57D-36A2-4793-9C66-CA8BB1E1F5D1}"/>
    <hyperlink ref="B69" location="'4-Acid'!$A$663" display="'4-Acid'!$A$663" xr:uid="{7B807EBC-0907-49B2-9724-605E8DF21943}"/>
    <hyperlink ref="B70" location="'4-Acid'!$A$681" display="'4-Acid'!$A$681" xr:uid="{2252CF77-18A0-40CE-8BF8-6C9D778F157C}"/>
    <hyperlink ref="B71" location="'4-Acid'!$A$699" display="'4-Acid'!$A$699" xr:uid="{375AEC59-54BA-4C71-AF34-4A37862EA715}"/>
    <hyperlink ref="B72" location="'4-Acid'!$A$718" display="'4-Acid'!$A$718" xr:uid="{66B36A3C-7A9A-41C5-9C85-D03A08A3E450}"/>
    <hyperlink ref="B73" location="'4-Acid'!$A$736" display="'4-Acid'!$A$736" xr:uid="{4E2FDCDB-574F-4D04-9978-9DB8E9B233D2}"/>
    <hyperlink ref="B74" location="'4-Acid'!$A$772" display="'4-Acid'!$A$772" xr:uid="{7F81F1EF-3C8D-4AB3-908C-F4FCF3A60DBE}"/>
    <hyperlink ref="B75" location="'4-Acid'!$A$790" display="'4-Acid'!$A$790" xr:uid="{D113B32D-AFFC-49EB-B176-05DFDEA7A1B1}"/>
    <hyperlink ref="B76" location="'4-Acid'!$A$809" display="'4-Acid'!$A$809" xr:uid="{59D9BC98-0490-4A1D-AC43-F4FD6D1E3FD5}"/>
    <hyperlink ref="B77" location="'4-Acid'!$A$846" display="'4-Acid'!$A$846" xr:uid="{BD5B2B7F-537A-41D3-8B2E-2F9D16BCE577}"/>
    <hyperlink ref="B78" location="'4-Acid'!$A$864" display="'4-Acid'!$A$864" xr:uid="{BEBCB88F-B0A9-45DB-8949-3A3239848E50}"/>
    <hyperlink ref="B79" location="'4-Acid'!$A$883" display="'4-Acid'!$A$883" xr:uid="{A04F6E16-F006-422A-A73A-38EF782476FC}"/>
    <hyperlink ref="B80" location="'4-Acid'!$A$901" display="'4-Acid'!$A$901" xr:uid="{DD9994F0-6397-4368-A90E-227EDF6907AE}"/>
    <hyperlink ref="B81" location="'4-Acid'!$A$920" display="'4-Acid'!$A$920" xr:uid="{F2742939-508B-4136-84ED-4F920B6278BD}"/>
    <hyperlink ref="B82" location="'4-Acid'!$A$939" display="'4-Acid'!$A$939" xr:uid="{42B5AB20-EAD0-480B-A527-16B6297F6745}"/>
    <hyperlink ref="B83" location="'4-Acid'!$A$958" display="'4-Acid'!$A$958" xr:uid="{9FFB495F-4A63-4927-8124-493EFC7C5A93}"/>
    <hyperlink ref="B84" location="'4-Acid'!$A$977" display="'4-Acid'!$A$977" xr:uid="{117BBDBF-BCE2-4ED5-9F4C-1E6E9D485DFC}"/>
    <hyperlink ref="B85" location="'4-Acid'!$A$995" display="'4-Acid'!$A$995" xr:uid="{11F63D2F-96A7-4AC4-A2C5-08990D7BD49A}"/>
    <hyperlink ref="B86" location="'4-Acid'!$A$1014" display="'4-Acid'!$A$1014" xr:uid="{E2ABB6F8-C307-4A83-AACE-471099C73481}"/>
    <hyperlink ref="B87" location="'4-Acid'!$A$1032" display="'4-Acid'!$A$1032" xr:uid="{307651CB-EE61-4D25-B68A-A7B274F01823}"/>
    <hyperlink ref="B88" location="'4-Acid'!$A$1050" display="'4-Acid'!$A$1050" xr:uid="{54A9B564-3231-4719-A5A6-9ED19D9CCE5E}"/>
    <hyperlink ref="B89" location="'4-Acid'!$A$1069" display="'4-Acid'!$A$1069" xr:uid="{10F552F3-661A-4C9A-AE2F-DD240624A2B5}"/>
    <hyperlink ref="B90" location="'4-Acid'!$A$1087" display="'4-Acid'!$A$1087" xr:uid="{F3D588B8-784F-4B6D-A966-46B9212A8095}"/>
    <hyperlink ref="B91" location="'4-Acid'!$A$1106" display="'4-Acid'!$A$1106" xr:uid="{3A1C31FF-BE51-4DA7-8B0E-7BAB6D4001F0}"/>
    <hyperlink ref="B92" location="'4-Acid'!$A$1124" display="'4-Acid'!$A$1124" xr:uid="{4928E62F-4BAF-4924-AA42-442C592C4138}"/>
    <hyperlink ref="B93" location="'4-Acid'!$A$1142" display="'4-Acid'!$A$1142" xr:uid="{94827DAC-BB65-409C-96E0-E7AD56259CA8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2" customWidth="1" collapsed="1"/>
    <col min="2" max="2" width="10.85546875" style="82" customWidth="1"/>
    <col min="3" max="3" width="7.42578125" style="82" customWidth="1"/>
    <col min="4" max="5" width="10.85546875" style="82" customWidth="1"/>
    <col min="6" max="6" width="7.42578125" style="82" customWidth="1"/>
    <col min="7" max="8" width="10.85546875" style="82" customWidth="1"/>
    <col min="9" max="9" width="7.42578125" style="82" customWidth="1"/>
    <col min="10" max="11" width="10.85546875" style="82" customWidth="1"/>
    <col min="12" max="16384" width="9.140625" style="82"/>
  </cols>
  <sheetData>
    <row r="1" spans="1:11" s="7" customFormat="1" ht="23.25" customHeight="1">
      <c r="A1" s="82"/>
      <c r="B1" s="40" t="s">
        <v>702</v>
      </c>
      <c r="C1" s="6"/>
      <c r="D1" s="6"/>
      <c r="E1" s="6"/>
      <c r="F1" s="6"/>
      <c r="G1" s="6"/>
      <c r="H1" s="6"/>
      <c r="I1" s="6"/>
      <c r="J1" s="6"/>
      <c r="K1" s="84"/>
    </row>
    <row r="2" spans="1:11" s="7" customFormat="1" ht="24.75" customHeight="1">
      <c r="A2" s="82"/>
      <c r="B2" s="85" t="s">
        <v>2</v>
      </c>
      <c r="C2" s="175" t="s">
        <v>46</v>
      </c>
      <c r="D2" s="176" t="s">
        <v>47</v>
      </c>
      <c r="E2" s="85" t="s">
        <v>2</v>
      </c>
      <c r="F2" s="177" t="s">
        <v>46</v>
      </c>
      <c r="G2" s="86" t="s">
        <v>47</v>
      </c>
      <c r="H2" s="87" t="s">
        <v>2</v>
      </c>
      <c r="I2" s="177" t="s">
        <v>46</v>
      </c>
      <c r="J2" s="86" t="s">
        <v>47</v>
      </c>
      <c r="K2" s="82"/>
    </row>
    <row r="3" spans="1:11" ht="15.75" customHeight="1">
      <c r="A3" s="83"/>
      <c r="B3" s="179" t="s">
        <v>215</v>
      </c>
      <c r="C3" s="178"/>
      <c r="D3" s="180"/>
      <c r="E3" s="178"/>
      <c r="F3" s="178"/>
      <c r="G3" s="181"/>
      <c r="H3" s="178"/>
      <c r="I3" s="178"/>
      <c r="J3" s="182"/>
    </row>
    <row r="4" spans="1:11" ht="15.75" customHeight="1">
      <c r="A4" s="83"/>
      <c r="B4" s="184" t="s">
        <v>128</v>
      </c>
      <c r="C4" s="174" t="s">
        <v>82</v>
      </c>
      <c r="D4" s="183">
        <v>14.1666666666667</v>
      </c>
      <c r="E4" s="184" t="s">
        <v>129</v>
      </c>
      <c r="F4" s="174" t="s">
        <v>82</v>
      </c>
      <c r="G4" s="45" t="s">
        <v>108</v>
      </c>
      <c r="H4" s="43" t="s">
        <v>699</v>
      </c>
      <c r="I4" s="174" t="s">
        <v>699</v>
      </c>
      <c r="J4" s="44" t="s">
        <v>699</v>
      </c>
    </row>
    <row r="5" spans="1:11" ht="15.75" customHeight="1">
      <c r="A5" s="83"/>
      <c r="B5" s="179" t="s">
        <v>146</v>
      </c>
      <c r="C5" s="178"/>
      <c r="D5" s="180"/>
      <c r="E5" s="178"/>
      <c r="F5" s="178"/>
      <c r="G5" s="181"/>
      <c r="H5" s="178"/>
      <c r="I5" s="178"/>
      <c r="J5" s="182"/>
    </row>
    <row r="6" spans="1:11" ht="15.75" customHeight="1">
      <c r="A6" s="83"/>
      <c r="B6" s="184" t="s">
        <v>415</v>
      </c>
      <c r="C6" s="174" t="s">
        <v>1</v>
      </c>
      <c r="D6" s="42">
        <v>5.87916666666667</v>
      </c>
      <c r="E6" s="184" t="s">
        <v>81</v>
      </c>
      <c r="F6" s="174" t="s">
        <v>3</v>
      </c>
      <c r="G6" s="45" t="s">
        <v>97</v>
      </c>
      <c r="H6" s="185" t="s">
        <v>6</v>
      </c>
      <c r="I6" s="174" t="s">
        <v>3</v>
      </c>
      <c r="J6" s="45">
        <v>37</v>
      </c>
    </row>
    <row r="7" spans="1:11" ht="15.75" customHeight="1">
      <c r="A7" s="83"/>
      <c r="B7" s="184" t="s">
        <v>7</v>
      </c>
      <c r="C7" s="174" t="s">
        <v>3</v>
      </c>
      <c r="D7" s="186">
        <v>66.4166666666667</v>
      </c>
      <c r="E7" s="184" t="s">
        <v>8</v>
      </c>
      <c r="F7" s="174" t="s">
        <v>3</v>
      </c>
      <c r="G7" s="187">
        <v>8.8666666666666707</v>
      </c>
      <c r="H7" s="185" t="s">
        <v>9</v>
      </c>
      <c r="I7" s="174" t="s">
        <v>3</v>
      </c>
      <c r="J7" s="187">
        <v>5</v>
      </c>
    </row>
    <row r="8" spans="1:11" ht="15.75" customHeight="1">
      <c r="A8" s="83"/>
      <c r="B8" s="184" t="s">
        <v>49</v>
      </c>
      <c r="C8" s="174" t="s">
        <v>3</v>
      </c>
      <c r="D8" s="186">
        <v>91</v>
      </c>
      <c r="E8" s="184" t="s">
        <v>11</v>
      </c>
      <c r="F8" s="174" t="s">
        <v>3</v>
      </c>
      <c r="G8" s="187">
        <v>0.60833333333333295</v>
      </c>
      <c r="H8" s="185" t="s">
        <v>61</v>
      </c>
      <c r="I8" s="174" t="s">
        <v>3</v>
      </c>
      <c r="J8" s="44" t="s">
        <v>216</v>
      </c>
    </row>
    <row r="9" spans="1:11" ht="15.75" customHeight="1">
      <c r="A9" s="83"/>
      <c r="B9" s="184" t="s">
        <v>10</v>
      </c>
      <c r="C9" s="174" t="s">
        <v>3</v>
      </c>
      <c r="D9" s="186">
        <v>353.75</v>
      </c>
      <c r="E9" s="184" t="s">
        <v>416</v>
      </c>
      <c r="F9" s="174" t="s">
        <v>1</v>
      </c>
      <c r="G9" s="187">
        <v>1.32833333333333</v>
      </c>
      <c r="H9" s="185" t="s">
        <v>417</v>
      </c>
      <c r="I9" s="174" t="s">
        <v>1</v>
      </c>
      <c r="J9" s="187">
        <v>83.127499999999998</v>
      </c>
    </row>
    <row r="10" spans="1:11" ht="15.75" customHeight="1">
      <c r="A10" s="83"/>
      <c r="B10" s="184" t="s">
        <v>13</v>
      </c>
      <c r="C10" s="174" t="s">
        <v>3</v>
      </c>
      <c r="D10" s="42" t="s">
        <v>98</v>
      </c>
      <c r="E10" s="184" t="s">
        <v>17</v>
      </c>
      <c r="F10" s="174" t="s">
        <v>3</v>
      </c>
      <c r="G10" s="45">
        <v>25.705555555555598</v>
      </c>
      <c r="H10" s="185" t="s">
        <v>12</v>
      </c>
      <c r="I10" s="174" t="s">
        <v>3</v>
      </c>
      <c r="J10" s="187">
        <v>4.2233333333333301</v>
      </c>
    </row>
    <row r="11" spans="1:11" ht="15.75" customHeight="1">
      <c r="A11" s="83"/>
      <c r="B11" s="184" t="s">
        <v>16</v>
      </c>
      <c r="C11" s="174" t="s">
        <v>3</v>
      </c>
      <c r="D11" s="183">
        <v>29</v>
      </c>
      <c r="E11" s="184" t="s">
        <v>20</v>
      </c>
      <c r="F11" s="174" t="s">
        <v>3</v>
      </c>
      <c r="G11" s="45" t="s">
        <v>217</v>
      </c>
      <c r="H11" s="185" t="s">
        <v>15</v>
      </c>
      <c r="I11" s="174" t="s">
        <v>3</v>
      </c>
      <c r="J11" s="187">
        <v>2.3888888888888902</v>
      </c>
    </row>
    <row r="12" spans="1:11" ht="15.75" customHeight="1">
      <c r="A12" s="83"/>
      <c r="B12" s="184" t="s">
        <v>104</v>
      </c>
      <c r="C12" s="174" t="s">
        <v>1</v>
      </c>
      <c r="D12" s="188">
        <v>0.65166666666666695</v>
      </c>
      <c r="E12" s="184" t="s">
        <v>23</v>
      </c>
      <c r="F12" s="174" t="s">
        <v>3</v>
      </c>
      <c r="G12" s="187">
        <v>0.266666666666667</v>
      </c>
      <c r="H12" s="185" t="s">
        <v>18</v>
      </c>
      <c r="I12" s="174" t="s">
        <v>3</v>
      </c>
      <c r="J12" s="45">
        <v>46.788888888888899</v>
      </c>
    </row>
    <row r="13" spans="1:11" ht="15.75" customHeight="1">
      <c r="A13" s="83"/>
      <c r="B13" s="184" t="s">
        <v>19</v>
      </c>
      <c r="C13" s="174" t="s">
        <v>3</v>
      </c>
      <c r="D13" s="42" t="s">
        <v>97</v>
      </c>
      <c r="E13" s="184" t="s">
        <v>112</v>
      </c>
      <c r="F13" s="174" t="s">
        <v>1</v>
      </c>
      <c r="G13" s="189">
        <v>0.80249999999999999</v>
      </c>
      <c r="H13" s="185" t="s">
        <v>21</v>
      </c>
      <c r="I13" s="174" t="s">
        <v>3</v>
      </c>
      <c r="J13" s="187">
        <v>1.1666666666666701</v>
      </c>
    </row>
    <row r="14" spans="1:11" ht="15.75" customHeight="1">
      <c r="A14" s="83"/>
      <c r="B14" s="184" t="s">
        <v>22</v>
      </c>
      <c r="C14" s="174" t="s">
        <v>3</v>
      </c>
      <c r="D14" s="186">
        <v>50.988888888888901</v>
      </c>
      <c r="E14" s="184" t="s">
        <v>113</v>
      </c>
      <c r="F14" s="174" t="s">
        <v>1</v>
      </c>
      <c r="G14" s="189">
        <v>0.03</v>
      </c>
      <c r="H14" s="185" t="s">
        <v>24</v>
      </c>
      <c r="I14" s="174" t="s">
        <v>3</v>
      </c>
      <c r="J14" s="187">
        <v>0.53888888888888897</v>
      </c>
    </row>
    <row r="15" spans="1:11" ht="15.75" customHeight="1">
      <c r="A15" s="83"/>
      <c r="B15" s="184" t="s">
        <v>25</v>
      </c>
      <c r="C15" s="174" t="s">
        <v>3</v>
      </c>
      <c r="D15" s="183">
        <v>25.241666666666699</v>
      </c>
      <c r="E15" s="184" t="s">
        <v>26</v>
      </c>
      <c r="F15" s="174" t="s">
        <v>3</v>
      </c>
      <c r="G15" s="45" t="s">
        <v>218</v>
      </c>
      <c r="H15" s="185" t="s">
        <v>30</v>
      </c>
      <c r="I15" s="174" t="s">
        <v>3</v>
      </c>
      <c r="J15" s="45">
        <v>14.133333333333301</v>
      </c>
    </row>
    <row r="16" spans="1:11" ht="15.75" customHeight="1">
      <c r="A16" s="83"/>
      <c r="B16" s="184" t="s">
        <v>51</v>
      </c>
      <c r="C16" s="174" t="s">
        <v>3</v>
      </c>
      <c r="D16" s="186">
        <v>158.406617060098</v>
      </c>
      <c r="E16" s="184" t="s">
        <v>418</v>
      </c>
      <c r="F16" s="174" t="s">
        <v>1</v>
      </c>
      <c r="G16" s="189">
        <v>0.49149999999999999</v>
      </c>
      <c r="H16" s="185" t="s">
        <v>419</v>
      </c>
      <c r="I16" s="174" t="s">
        <v>1</v>
      </c>
      <c r="J16" s="189">
        <v>0.51416666666666699</v>
      </c>
    </row>
    <row r="17" spans="1:10" ht="15.75" customHeight="1">
      <c r="A17" s="83"/>
      <c r="B17" s="184" t="s">
        <v>28</v>
      </c>
      <c r="C17" s="174" t="s">
        <v>3</v>
      </c>
      <c r="D17" s="42">
        <v>3.7538888888888899</v>
      </c>
      <c r="E17" s="184" t="s">
        <v>29</v>
      </c>
      <c r="F17" s="174" t="s">
        <v>3</v>
      </c>
      <c r="G17" s="187">
        <v>9.4791666666666696</v>
      </c>
      <c r="H17" s="185" t="s">
        <v>64</v>
      </c>
      <c r="I17" s="174" t="s">
        <v>3</v>
      </c>
      <c r="J17" s="187">
        <v>0.276666666666667</v>
      </c>
    </row>
    <row r="18" spans="1:10" ht="15.75" customHeight="1">
      <c r="A18" s="83"/>
      <c r="B18" s="184" t="s">
        <v>0</v>
      </c>
      <c r="C18" s="174" t="s">
        <v>3</v>
      </c>
      <c r="D18" s="186">
        <v>407.83333333333297</v>
      </c>
      <c r="E18" s="184" t="s">
        <v>31</v>
      </c>
      <c r="F18" s="174" t="s">
        <v>3</v>
      </c>
      <c r="G18" s="45">
        <v>21.727777777777799</v>
      </c>
      <c r="H18" s="185" t="s">
        <v>65</v>
      </c>
      <c r="I18" s="174" t="s">
        <v>3</v>
      </c>
      <c r="J18" s="45">
        <v>49.362499999999997</v>
      </c>
    </row>
    <row r="19" spans="1:10" ht="15.75" customHeight="1">
      <c r="A19" s="83"/>
      <c r="B19" s="184" t="s">
        <v>33</v>
      </c>
      <c r="C19" s="174" t="s">
        <v>3</v>
      </c>
      <c r="D19" s="42">
        <v>3.1283333333333299</v>
      </c>
      <c r="E19" s="184" t="s">
        <v>34</v>
      </c>
      <c r="F19" s="174" t="s">
        <v>3</v>
      </c>
      <c r="G19" s="44">
        <v>55.5833333333333</v>
      </c>
      <c r="H19" s="185" t="s">
        <v>35</v>
      </c>
      <c r="I19" s="174" t="s">
        <v>3</v>
      </c>
      <c r="J19" s="187">
        <v>5.87222222222222</v>
      </c>
    </row>
    <row r="20" spans="1:10" ht="15.75" customHeight="1">
      <c r="A20" s="83"/>
      <c r="B20" s="184" t="s">
        <v>36</v>
      </c>
      <c r="C20" s="174" t="s">
        <v>3</v>
      </c>
      <c r="D20" s="42">
        <v>1.7849999999999999</v>
      </c>
      <c r="E20" s="184" t="s">
        <v>420</v>
      </c>
      <c r="F20" s="174" t="s">
        <v>1</v>
      </c>
      <c r="G20" s="189">
        <v>2.9583333333333298E-2</v>
      </c>
      <c r="H20" s="185" t="s">
        <v>38</v>
      </c>
      <c r="I20" s="174" t="s">
        <v>3</v>
      </c>
      <c r="J20" s="45">
        <v>16.429166666666699</v>
      </c>
    </row>
    <row r="21" spans="1:10" ht="15.75" customHeight="1">
      <c r="A21" s="83"/>
      <c r="B21" s="184" t="s">
        <v>39</v>
      </c>
      <c r="C21" s="174" t="s">
        <v>3</v>
      </c>
      <c r="D21" s="42">
        <v>0.73499999999999999</v>
      </c>
      <c r="E21" s="184" t="s">
        <v>37</v>
      </c>
      <c r="F21" s="174" t="s">
        <v>3</v>
      </c>
      <c r="G21" s="44">
        <v>123.166666666667</v>
      </c>
      <c r="H21" s="185" t="s">
        <v>41</v>
      </c>
      <c r="I21" s="174" t="s">
        <v>3</v>
      </c>
      <c r="J21" s="187">
        <v>1.8858888888888901</v>
      </c>
    </row>
    <row r="22" spans="1:10" ht="15.75" customHeight="1">
      <c r="A22" s="83"/>
      <c r="B22" s="184" t="s">
        <v>421</v>
      </c>
      <c r="C22" s="174" t="s">
        <v>1</v>
      </c>
      <c r="D22" s="42">
        <v>3.66333333333333</v>
      </c>
      <c r="E22" s="184" t="s">
        <v>40</v>
      </c>
      <c r="F22" s="174" t="s">
        <v>3</v>
      </c>
      <c r="G22" s="187">
        <v>5.9877777777777803</v>
      </c>
      <c r="H22" s="185" t="s">
        <v>45</v>
      </c>
      <c r="I22" s="174" t="s">
        <v>3</v>
      </c>
      <c r="J22" s="44">
        <v>352.08333333333297</v>
      </c>
    </row>
    <row r="23" spans="1:10" ht="15.75" customHeight="1">
      <c r="A23" s="83"/>
      <c r="B23" s="184" t="s">
        <v>42</v>
      </c>
      <c r="C23" s="174" t="s">
        <v>3</v>
      </c>
      <c r="D23" s="42">
        <v>8.4944444444444507</v>
      </c>
      <c r="E23" s="184" t="s">
        <v>43</v>
      </c>
      <c r="F23" s="174" t="s">
        <v>3</v>
      </c>
      <c r="G23" s="44">
        <v>65.3333333333333</v>
      </c>
      <c r="H23" s="43" t="s">
        <v>699</v>
      </c>
      <c r="I23" s="174" t="s">
        <v>699</v>
      </c>
      <c r="J23" s="44" t="s">
        <v>699</v>
      </c>
    </row>
    <row r="24" spans="1:10" ht="15.75" customHeight="1">
      <c r="A24" s="83"/>
      <c r="B24" s="184" t="s">
        <v>5</v>
      </c>
      <c r="C24" s="174" t="s">
        <v>3</v>
      </c>
      <c r="D24" s="42">
        <v>3.7195555555555599</v>
      </c>
      <c r="E24" s="184" t="s">
        <v>60</v>
      </c>
      <c r="F24" s="174" t="s">
        <v>1</v>
      </c>
      <c r="G24" s="189">
        <v>0.57998508333333298</v>
      </c>
      <c r="H24" s="43" t="s">
        <v>699</v>
      </c>
      <c r="I24" s="174" t="s">
        <v>699</v>
      </c>
      <c r="J24" s="44" t="s">
        <v>699</v>
      </c>
    </row>
    <row r="25" spans="1:10" ht="15.75" customHeight="1">
      <c r="A25" s="83"/>
      <c r="B25" s="179" t="s">
        <v>192</v>
      </c>
      <c r="C25" s="178"/>
      <c r="D25" s="180"/>
      <c r="E25" s="178"/>
      <c r="F25" s="178"/>
      <c r="G25" s="181"/>
      <c r="H25" s="178"/>
      <c r="I25" s="178"/>
      <c r="J25" s="182"/>
    </row>
    <row r="26" spans="1:10" ht="15.75" customHeight="1">
      <c r="A26" s="83"/>
      <c r="B26" s="184" t="s">
        <v>114</v>
      </c>
      <c r="C26" s="174" t="s">
        <v>1</v>
      </c>
      <c r="D26" s="188">
        <v>5.7874686169632102E-2</v>
      </c>
      <c r="E26" s="41" t="s">
        <v>699</v>
      </c>
      <c r="F26" s="174" t="s">
        <v>699</v>
      </c>
      <c r="G26" s="45" t="s">
        <v>699</v>
      </c>
      <c r="H26" s="43" t="s">
        <v>699</v>
      </c>
      <c r="I26" s="174" t="s">
        <v>699</v>
      </c>
      <c r="J26" s="44" t="s">
        <v>699</v>
      </c>
    </row>
    <row r="27" spans="1:10" ht="15.75" customHeight="1">
      <c r="A27" s="83"/>
      <c r="B27" s="179" t="s">
        <v>141</v>
      </c>
      <c r="C27" s="178"/>
      <c r="D27" s="180"/>
      <c r="E27" s="178"/>
      <c r="F27" s="178"/>
      <c r="G27" s="181"/>
      <c r="H27" s="178"/>
      <c r="I27" s="178"/>
      <c r="J27" s="182"/>
    </row>
    <row r="28" spans="1:10" ht="15.75" customHeight="1">
      <c r="A28" s="83"/>
      <c r="B28" s="184" t="s">
        <v>16</v>
      </c>
      <c r="C28" s="174" t="s">
        <v>3</v>
      </c>
      <c r="D28" s="42" t="s">
        <v>219</v>
      </c>
      <c r="E28" s="184" t="s">
        <v>422</v>
      </c>
      <c r="F28" s="174" t="s">
        <v>3</v>
      </c>
      <c r="G28" s="45" t="s">
        <v>106</v>
      </c>
      <c r="H28" s="185" t="s">
        <v>220</v>
      </c>
      <c r="I28" s="174" t="s">
        <v>3</v>
      </c>
      <c r="J28" s="44">
        <v>85.641979146242306</v>
      </c>
    </row>
    <row r="29" spans="1:10" ht="15.75" customHeight="1">
      <c r="A29" s="83"/>
      <c r="B29" s="184" t="s">
        <v>423</v>
      </c>
      <c r="C29" s="174" t="s">
        <v>3</v>
      </c>
      <c r="D29" s="186">
        <v>171.666666666667</v>
      </c>
      <c r="E29" s="184" t="s">
        <v>26</v>
      </c>
      <c r="F29" s="174" t="s">
        <v>3</v>
      </c>
      <c r="G29" s="44">
        <v>68.952876091448402</v>
      </c>
      <c r="H29" s="185" t="s">
        <v>21</v>
      </c>
      <c r="I29" s="174" t="s">
        <v>3</v>
      </c>
      <c r="J29" s="45">
        <v>39.390713291294702</v>
      </c>
    </row>
    <row r="30" spans="1:10" ht="15.75" customHeight="1">
      <c r="A30" s="83"/>
      <c r="B30" s="184" t="s">
        <v>221</v>
      </c>
      <c r="C30" s="174" t="s">
        <v>3</v>
      </c>
      <c r="D30" s="183">
        <v>34.7916666666667</v>
      </c>
      <c r="E30" s="184" t="s">
        <v>424</v>
      </c>
      <c r="F30" s="174" t="s">
        <v>3</v>
      </c>
      <c r="G30" s="45" t="s">
        <v>222</v>
      </c>
      <c r="H30" s="185" t="s">
        <v>425</v>
      </c>
      <c r="I30" s="174" t="s">
        <v>3</v>
      </c>
      <c r="J30" s="44">
        <v>51</v>
      </c>
    </row>
    <row r="31" spans="1:10" ht="15.75" customHeight="1">
      <c r="A31" s="83"/>
      <c r="B31" s="184" t="s">
        <v>25</v>
      </c>
      <c r="C31" s="174" t="s">
        <v>3</v>
      </c>
      <c r="D31" s="183">
        <v>19.278678274166701</v>
      </c>
      <c r="E31" s="184" t="s">
        <v>426</v>
      </c>
      <c r="F31" s="174" t="s">
        <v>3</v>
      </c>
      <c r="G31" s="45" t="s">
        <v>105</v>
      </c>
      <c r="H31" s="185" t="s">
        <v>30</v>
      </c>
      <c r="I31" s="174" t="s">
        <v>3</v>
      </c>
      <c r="J31" s="44">
        <v>55.076896036558601</v>
      </c>
    </row>
    <row r="32" spans="1:10" ht="15.75" customHeight="1">
      <c r="A32" s="83"/>
      <c r="B32" s="184" t="s">
        <v>28</v>
      </c>
      <c r="C32" s="174" t="s">
        <v>3</v>
      </c>
      <c r="D32" s="42" t="s">
        <v>223</v>
      </c>
      <c r="E32" s="184" t="s">
        <v>34</v>
      </c>
      <c r="F32" s="174" t="s">
        <v>3</v>
      </c>
      <c r="G32" s="44">
        <v>54.802517717108699</v>
      </c>
      <c r="H32" s="185" t="s">
        <v>427</v>
      </c>
      <c r="I32" s="174" t="s">
        <v>3</v>
      </c>
      <c r="J32" s="44" t="s">
        <v>107</v>
      </c>
    </row>
    <row r="33" spans="1:10" ht="15.75" customHeight="1">
      <c r="A33" s="83"/>
      <c r="B33" s="184" t="s">
        <v>428</v>
      </c>
      <c r="C33" s="174" t="s">
        <v>3</v>
      </c>
      <c r="D33" s="42" t="s">
        <v>224</v>
      </c>
      <c r="E33" s="184" t="s">
        <v>429</v>
      </c>
      <c r="F33" s="174" t="s">
        <v>3</v>
      </c>
      <c r="G33" s="45" t="s">
        <v>225</v>
      </c>
      <c r="H33" s="185" t="s">
        <v>430</v>
      </c>
      <c r="I33" s="174" t="s">
        <v>3</v>
      </c>
      <c r="J33" s="44">
        <v>53.9848</v>
      </c>
    </row>
    <row r="34" spans="1:10" ht="15.75" customHeight="1">
      <c r="A34" s="83"/>
      <c r="B34" s="184" t="s">
        <v>431</v>
      </c>
      <c r="C34" s="174" t="s">
        <v>3</v>
      </c>
      <c r="D34" s="183">
        <v>18</v>
      </c>
      <c r="E34" s="184" t="s">
        <v>43</v>
      </c>
      <c r="F34" s="174" t="s">
        <v>3</v>
      </c>
      <c r="G34" s="45" t="s">
        <v>226</v>
      </c>
      <c r="H34" s="185" t="s">
        <v>35</v>
      </c>
      <c r="I34" s="174" t="s">
        <v>3</v>
      </c>
      <c r="J34" s="45">
        <v>32.619614062913101</v>
      </c>
    </row>
    <row r="35" spans="1:10" ht="15.75" customHeight="1">
      <c r="A35" s="83"/>
      <c r="B35" s="184" t="s">
        <v>432</v>
      </c>
      <c r="C35" s="174" t="s">
        <v>3</v>
      </c>
      <c r="D35" s="42" t="s">
        <v>217</v>
      </c>
      <c r="E35" s="184" t="s">
        <v>6</v>
      </c>
      <c r="F35" s="174" t="s">
        <v>3</v>
      </c>
      <c r="G35" s="44">
        <v>640.04823480000005</v>
      </c>
      <c r="H35" s="185" t="s">
        <v>433</v>
      </c>
      <c r="I35" s="174" t="s">
        <v>3</v>
      </c>
      <c r="J35" s="44">
        <v>50</v>
      </c>
    </row>
    <row r="36" spans="1:10" ht="15.75" customHeight="1">
      <c r="A36" s="83"/>
      <c r="B36" s="184" t="s">
        <v>434</v>
      </c>
      <c r="C36" s="174" t="s">
        <v>3</v>
      </c>
      <c r="D36" s="42" t="s">
        <v>107</v>
      </c>
      <c r="E36" s="184" t="s">
        <v>9</v>
      </c>
      <c r="F36" s="174" t="s">
        <v>3</v>
      </c>
      <c r="G36" s="45" t="s">
        <v>106</v>
      </c>
      <c r="H36" s="185" t="s">
        <v>435</v>
      </c>
      <c r="I36" s="174" t="s">
        <v>3</v>
      </c>
      <c r="J36" s="44" t="s">
        <v>107</v>
      </c>
    </row>
    <row r="37" spans="1:10" ht="15.75" customHeight="1">
      <c r="A37" s="83"/>
      <c r="B37" s="184" t="s">
        <v>436</v>
      </c>
      <c r="C37" s="174" t="s">
        <v>3</v>
      </c>
      <c r="D37" s="42" t="s">
        <v>107</v>
      </c>
      <c r="E37" s="184" t="s">
        <v>437</v>
      </c>
      <c r="F37" s="174" t="s">
        <v>3</v>
      </c>
      <c r="G37" s="45" t="s">
        <v>97</v>
      </c>
      <c r="H37" s="43" t="s">
        <v>699</v>
      </c>
      <c r="I37" s="174" t="s">
        <v>699</v>
      </c>
      <c r="J37" s="44" t="s">
        <v>699</v>
      </c>
    </row>
    <row r="38" spans="1:10" ht="15.75" customHeight="1">
      <c r="A38" s="83"/>
      <c r="B38" s="184" t="s">
        <v>438</v>
      </c>
      <c r="C38" s="174" t="s">
        <v>3</v>
      </c>
      <c r="D38" s="42" t="s">
        <v>216</v>
      </c>
      <c r="E38" s="184" t="s">
        <v>15</v>
      </c>
      <c r="F38" s="174" t="s">
        <v>3</v>
      </c>
      <c r="G38" s="45">
        <v>38.247567037737198</v>
      </c>
      <c r="H38" s="43" t="s">
        <v>699</v>
      </c>
      <c r="I38" s="174" t="s">
        <v>699</v>
      </c>
      <c r="J38" s="44" t="s">
        <v>699</v>
      </c>
    </row>
    <row r="39" spans="1:10" ht="15.75" customHeight="1">
      <c r="A39" s="83"/>
      <c r="B39" s="179" t="s">
        <v>194</v>
      </c>
      <c r="C39" s="178"/>
      <c r="D39" s="180"/>
      <c r="E39" s="178"/>
      <c r="F39" s="178"/>
      <c r="G39" s="181"/>
      <c r="H39" s="178"/>
      <c r="I39" s="178"/>
      <c r="J39" s="182"/>
    </row>
    <row r="40" spans="1:10" ht="15.75" customHeight="1">
      <c r="A40" s="83"/>
      <c r="B40" s="184" t="s">
        <v>49</v>
      </c>
      <c r="C40" s="174" t="s">
        <v>3</v>
      </c>
      <c r="D40" s="42">
        <v>0.11308300919709</v>
      </c>
      <c r="E40" s="184" t="s">
        <v>53</v>
      </c>
      <c r="F40" s="174" t="s">
        <v>3</v>
      </c>
      <c r="G40" s="187">
        <v>0.27637549199898398</v>
      </c>
      <c r="H40" s="185" t="s">
        <v>61</v>
      </c>
      <c r="I40" s="174" t="s">
        <v>3</v>
      </c>
      <c r="J40" s="187">
        <v>0.87235303030303002</v>
      </c>
    </row>
    <row r="41" spans="1:10" ht="15.75" customHeight="1">
      <c r="A41" s="83"/>
      <c r="B41" s="219" t="s">
        <v>81</v>
      </c>
      <c r="C41" s="220" t="s">
        <v>3</v>
      </c>
      <c r="D41" s="221">
        <v>0.21640000000000001</v>
      </c>
      <c r="E41" s="219" t="s">
        <v>59</v>
      </c>
      <c r="F41" s="220" t="s">
        <v>3</v>
      </c>
      <c r="G41" s="222">
        <v>8.3861111111111098E-3</v>
      </c>
      <c r="H41" s="223" t="s">
        <v>699</v>
      </c>
      <c r="I41" s="220" t="s">
        <v>699</v>
      </c>
      <c r="J41" s="224" t="s">
        <v>699</v>
      </c>
    </row>
    <row r="42" spans="1:10" ht="15.75" customHeight="1">
      <c r="B42" s="38" t="s">
        <v>706</v>
      </c>
    </row>
  </sheetData>
  <conditionalFormatting sqref="C3:C41 F3:F41 I3:I41">
    <cfRule type="expression" dxfId="27" priority="2">
      <formula>IndVal_LimitValDiffUOM</formula>
    </cfRule>
  </conditionalFormatting>
  <conditionalFormatting sqref="B3:J41">
    <cfRule type="expression" dxfId="26" priority="1">
      <formula>IF(IndVal_IsBlnkRow*IndVal_IsBlnkRowNext=1,TRUE,FALSE)</formula>
    </cfRule>
  </conditionalFormatting>
  <hyperlinks>
    <hyperlink ref="B4" location="'Fire Assay'!$A$56" display="'Fire Assay'!$A$56" xr:uid="{D30DDC01-7FA4-43C4-A5BB-3CD787076649}"/>
    <hyperlink ref="E4" location="'Fire Assay'!$A$74" display="'Fire Assay'!$A$74" xr:uid="{B49F87B4-D6EB-4BFC-AD3E-9DB57D9FC021}"/>
    <hyperlink ref="B6" location="'Fusion ICP'!$A$1" display="'Fusion ICP'!$A$1" xr:uid="{B5AA4B0D-49D6-4F12-963C-B86DC3EA7725}"/>
    <hyperlink ref="E6" location="'Fusion ICP'!$A$366" display="'Fusion ICP'!$A$366" xr:uid="{A43885E7-C99B-4AEC-8085-6D594337838C}"/>
    <hyperlink ref="H6" location="'Fusion ICP'!$A$708" display="'Fusion ICP'!$A$708" xr:uid="{BB40EBC3-7873-4F4A-B5BF-6ADBC57128A1}"/>
    <hyperlink ref="B7" location="'Fusion ICP'!$A$42" display="'Fusion ICP'!$A$42" xr:uid="{F43C293E-3934-4A2B-95D3-56E1FFDF411D}"/>
    <hyperlink ref="E7" location="'Fusion ICP'!$A$384" display="'Fusion ICP'!$A$384" xr:uid="{F6FAB6DB-0B5B-43B4-B637-6A73FFA74404}"/>
    <hyperlink ref="H7" location="'Fusion ICP'!$A$726" display="'Fusion ICP'!$A$726" xr:uid="{769BC85A-C833-4C34-A0A5-F7A72FB16E2E}"/>
    <hyperlink ref="B8" location="'Fusion ICP'!$A$60" display="'Fusion ICP'!$A$60" xr:uid="{9A2B305E-9B3D-4286-AC8D-36C9042076BF}"/>
    <hyperlink ref="E8" location="'Fusion ICP'!$A$402" display="'Fusion ICP'!$A$402" xr:uid="{63A42A4C-5018-4A0B-887E-1A093675FFB8}"/>
    <hyperlink ref="H8" location="'Fusion ICP'!$A$744" display="'Fusion ICP'!$A$744" xr:uid="{49C55D23-0AE3-41CB-87DB-A762D376AEE4}"/>
    <hyperlink ref="B9" location="'Fusion ICP'!$A$78" display="'Fusion ICP'!$A$78" xr:uid="{8188C9A3-9E48-4BD3-B68D-C9B8268F545F}"/>
    <hyperlink ref="E9" location="'Fusion ICP'!$A$420" display="'Fusion ICP'!$A$420" xr:uid="{22F603A6-A8B3-4D4B-A938-E98B96F33127}"/>
    <hyperlink ref="H9" location="'Fusion ICP'!$A$762" display="'Fusion ICP'!$A$762" xr:uid="{2FFC5C9A-0BA4-4401-8365-C8F965301177}"/>
    <hyperlink ref="B10" location="'Fusion ICP'!$A$96" display="'Fusion ICP'!$A$96" xr:uid="{DEE3505F-3387-4FE2-A2F5-53C93921F819}"/>
    <hyperlink ref="E10" location="'Fusion ICP'!$A$438" display="'Fusion ICP'!$A$438" xr:uid="{AE07CA9C-EED6-40C5-BF29-8ACF1CD573AA}"/>
    <hyperlink ref="H10" location="'Fusion ICP'!$A$780" display="'Fusion ICP'!$A$780" xr:uid="{6AD325F0-876D-4387-B5F4-218B19DBC56F}"/>
    <hyperlink ref="B11" location="'Fusion ICP'!$A$114" display="'Fusion ICP'!$A$114" xr:uid="{7A45063C-1BE3-4DAC-9B06-1A996CF26BA9}"/>
    <hyperlink ref="E11" location="'Fusion ICP'!$A$456" display="'Fusion ICP'!$A$456" xr:uid="{F93D62B8-24F1-4C00-83AC-EA2876A1EFA8}"/>
    <hyperlink ref="H11" location="'Fusion ICP'!$A$798" display="'Fusion ICP'!$A$798" xr:uid="{26349A70-323D-4B88-A795-C93E3BA1DF08}"/>
    <hyperlink ref="B12" location="'Fusion ICP'!$A$132" display="'Fusion ICP'!$A$132" xr:uid="{48C2C36A-E77F-4105-B8DA-057F45A54BAA}"/>
    <hyperlink ref="E12" location="'Fusion ICP'!$A$474" display="'Fusion ICP'!$A$474" xr:uid="{AA4DBA77-08DF-4B7A-A786-285C58B8C854}"/>
    <hyperlink ref="H12" location="'Fusion ICP'!$A$816" display="'Fusion ICP'!$A$816" xr:uid="{5090EFF5-17B0-47F6-82FD-5FB45C90E09B}"/>
    <hyperlink ref="B13" location="'Fusion ICP'!$A$150" display="'Fusion ICP'!$A$150" xr:uid="{BE73686C-504C-44D2-9C94-943BB6DB4E2F}"/>
    <hyperlink ref="E13" location="'Fusion ICP'!$A$492" display="'Fusion ICP'!$A$492" xr:uid="{791832B7-833D-4264-B633-28572279E182}"/>
    <hyperlink ref="H13" location="'Fusion ICP'!$A$834" display="'Fusion ICP'!$A$834" xr:uid="{EA784CD6-0784-456F-ADE7-64E40380D6A8}"/>
    <hyperlink ref="B14" location="'Fusion ICP'!$A$168" display="'Fusion ICP'!$A$168" xr:uid="{5A474785-0111-49F6-920C-C14A499755E0}"/>
    <hyperlink ref="E14" location="'Fusion ICP'!$A$510" display="'Fusion ICP'!$A$510" xr:uid="{90239F1F-41D0-477C-868D-85CAD92F2A8C}"/>
    <hyperlink ref="H14" location="'Fusion ICP'!$A$852" display="'Fusion ICP'!$A$852" xr:uid="{2DF5BF53-874B-4D0B-ACC7-8DBBD8C42E3D}"/>
    <hyperlink ref="B15" location="'Fusion ICP'!$A$186" display="'Fusion ICP'!$A$186" xr:uid="{B6896707-0AEE-410C-93BF-4A3B49872BAE}"/>
    <hyperlink ref="E15" location="'Fusion ICP'!$A$528" display="'Fusion ICP'!$A$528" xr:uid="{6FE4F402-CC9B-4055-A729-3329637CED23}"/>
    <hyperlink ref="H15" location="'Fusion ICP'!$A$870" display="'Fusion ICP'!$A$870" xr:uid="{E59EEAEF-F3B3-4FD4-ABD3-784D01C058B6}"/>
    <hyperlink ref="B16" location="'Fusion ICP'!$A$204" display="'Fusion ICP'!$A$204" xr:uid="{2E0F199D-EC0A-4399-96CB-43BA0A1900DB}"/>
    <hyperlink ref="E16" location="'Fusion ICP'!$A$546" display="'Fusion ICP'!$A$546" xr:uid="{C2A1CDCA-A232-4951-AA36-ED9D8178176E}"/>
    <hyperlink ref="H16" location="'Fusion ICP'!$A$888" display="'Fusion ICP'!$A$888" xr:uid="{C40353DD-A457-4CFD-9094-6F0D9642C19E}"/>
    <hyperlink ref="B17" location="'Fusion ICP'!$A$222" display="'Fusion ICP'!$A$222" xr:uid="{8539549B-70A8-4A23-B636-4BBCAD4242E6}"/>
    <hyperlink ref="E17" location="'Fusion ICP'!$A$564" display="'Fusion ICP'!$A$564" xr:uid="{CB56D05B-3565-403A-BCE1-C68BFBE2A1B5}"/>
    <hyperlink ref="H17" location="'Fusion ICP'!$A$906" display="'Fusion ICP'!$A$906" xr:uid="{47F8F2ED-8FFB-407D-A353-085D00474A9B}"/>
    <hyperlink ref="B18" location="'Fusion ICP'!$A$240" display="'Fusion ICP'!$A$240" xr:uid="{1BF24A60-EB5F-46AD-AA38-A52E3F99CE17}"/>
    <hyperlink ref="E18" location="'Fusion ICP'!$A$582" display="'Fusion ICP'!$A$582" xr:uid="{31E68B3A-F0FC-4989-9E2F-0361EB11D1D5}"/>
    <hyperlink ref="H18" location="'Fusion ICP'!$A$942" display="'Fusion ICP'!$A$942" xr:uid="{C45B06A5-E2A4-4E41-8314-640907CC78D5}"/>
    <hyperlink ref="B19" location="'Fusion ICP'!$A$258" display="'Fusion ICP'!$A$258" xr:uid="{03FCA845-1B65-4199-B78E-584D707FF3EB}"/>
    <hyperlink ref="E19" location="'Fusion ICP'!$A$600" display="'Fusion ICP'!$A$600" xr:uid="{1DE35262-8319-4D30-8E45-B8BE7EFDB1EB}"/>
    <hyperlink ref="H19" location="'Fusion ICP'!$A$960" display="'Fusion ICP'!$A$960" xr:uid="{C6D28ECE-BBB9-4EDB-84E6-5DCF872B7599}"/>
    <hyperlink ref="B20" location="'Fusion ICP'!$A$276" display="'Fusion ICP'!$A$276" xr:uid="{92F35B53-6AE7-49C9-828E-46AEBA16A186}"/>
    <hyperlink ref="E20" location="'Fusion ICP'!$A$618" display="'Fusion ICP'!$A$618" xr:uid="{BBE0194C-E599-4F32-A56F-9DB3344374C5}"/>
    <hyperlink ref="H20" location="'Fusion ICP'!$A$978" display="'Fusion ICP'!$A$978" xr:uid="{F41D3921-3527-4286-A5FC-8A4FF625A12C}"/>
    <hyperlink ref="B21" location="'Fusion ICP'!$A$294" display="'Fusion ICP'!$A$294" xr:uid="{E08E5110-AE98-4BBC-A7CC-FF4FB154588F}"/>
    <hyperlink ref="E21" location="'Fusion ICP'!$A$636" display="'Fusion ICP'!$A$636" xr:uid="{398CB32D-D8E3-4F0C-96F5-8E409821996F}"/>
    <hyperlink ref="H21" location="'Fusion ICP'!$A$996" display="'Fusion ICP'!$A$996" xr:uid="{C2185EFB-34D9-4705-8A13-A389E99F9F5B}"/>
    <hyperlink ref="B22" location="'Fusion ICP'!$A$312" display="'Fusion ICP'!$A$312" xr:uid="{90058565-4A9F-4297-BB3C-3540B1621C46}"/>
    <hyperlink ref="E22" location="'Fusion ICP'!$A$654" display="'Fusion ICP'!$A$654" xr:uid="{F7DE1E57-84D5-4CF7-AA18-381E2310A571}"/>
    <hyperlink ref="H22" location="'Fusion ICP'!$A$1014" display="'Fusion ICP'!$A$1014" xr:uid="{BCE70C96-B8D1-4FCD-A8BC-605A4019912B}"/>
    <hyperlink ref="B23" location="'Fusion ICP'!$A$330" display="'Fusion ICP'!$A$330" xr:uid="{3C9B203E-344D-43AD-90B0-081214E7D9CE}"/>
    <hyperlink ref="E23" location="'Fusion ICP'!$A$672" display="'Fusion ICP'!$A$672" xr:uid="{2977AB52-511F-4CC5-977E-044D3A17CD2B}"/>
    <hyperlink ref="B24" location="'Fusion ICP'!$A$348" display="'Fusion ICP'!$A$348" xr:uid="{73FF0DA8-0B38-4117-9C82-E665881D9904}"/>
    <hyperlink ref="E24" location="'Fusion ICP'!$A$690" display="'Fusion ICP'!$A$690" xr:uid="{67229496-73E4-4E16-B8D4-EA071185857D}"/>
    <hyperlink ref="B26" location="'IRC'!$A$1" display="'IRC'!$A$1" xr:uid="{FD5B9A98-299D-4FBB-9BC1-6D651194715C}"/>
    <hyperlink ref="B28" location="'Fusion XRF'!$A$78" display="'Fusion XRF'!$A$78" xr:uid="{67DC09C0-9310-4F6E-8941-780C67708033}"/>
    <hyperlink ref="E28" location="'Fusion XRF'!$A$366" display="'Fusion XRF'!$A$366" xr:uid="{11C17EC7-285F-4162-9EC2-B46FCDBCE8D2}"/>
    <hyperlink ref="H28" location="'Fusion XRF'!$A$690" display="'Fusion XRF'!$A$690" xr:uid="{097144D6-D6EA-49E0-8F7F-0FE82AFED38E}"/>
    <hyperlink ref="B29" location="'Fusion XRF'!$A$114" display="'Fusion XRF'!$A$114" xr:uid="{40FD5BF1-5A1C-4810-9508-87DBB9F2EEE2}"/>
    <hyperlink ref="E29" location="'Fusion XRF'!$A$420" display="'Fusion XRF'!$A$420" xr:uid="{89E53A13-090B-47EF-B936-43DE63DE44B8}"/>
    <hyperlink ref="H29" location="'Fusion XRF'!$A$708" display="'Fusion XRF'!$A$708" xr:uid="{E43B7003-7548-4817-A9E6-C5C5181F5320}"/>
    <hyperlink ref="B30" location="'Fusion XRF'!$A$132" display="'Fusion XRF'!$A$132" xr:uid="{400FE7A9-FC32-429A-952D-53C83DF32235}"/>
    <hyperlink ref="E30" location="'Fusion XRF'!$A$456" display="'Fusion XRF'!$A$456" xr:uid="{1E562CB1-B12F-4A22-A4A4-D3D50487101F}"/>
    <hyperlink ref="H30" location="'Fusion XRF'!$A$726" display="'Fusion XRF'!$A$726" xr:uid="{8DF87F56-4ED5-43A3-8304-ACCD841CF891}"/>
    <hyperlink ref="B31" location="'Fusion XRF'!$A$150" display="'Fusion XRF'!$A$150" xr:uid="{48A3D077-2DC9-4CF4-BD20-B5BE5B0A229B}"/>
    <hyperlink ref="E31" location="'Fusion XRF'!$A$474" display="'Fusion XRF'!$A$474" xr:uid="{9366B052-E619-4092-818E-E51DF924EC06}"/>
    <hyperlink ref="H31" location="'Fusion XRF'!$A$744" display="'Fusion XRF'!$A$744" xr:uid="{424E69F3-2686-4317-A4B6-15CEFFA2E952}"/>
    <hyperlink ref="B32" location="'Fusion XRF'!$A$186" display="'Fusion XRF'!$A$186" xr:uid="{A9489F5B-DB0E-4AA2-84E4-84FE38238BAE}"/>
    <hyperlink ref="E32" location="'Fusion XRF'!$A$492" display="'Fusion XRF'!$A$492" xr:uid="{755A479C-5D4A-4CBB-9AE6-5B8610F8AF89}"/>
    <hyperlink ref="H32" location="'Fusion XRF'!$A$780" display="'Fusion XRF'!$A$780" xr:uid="{6B16E315-AFAF-4E5E-B22E-5C2CC1414C18}"/>
    <hyperlink ref="B33" location="'Fusion XRF'!$A$222" display="'Fusion XRF'!$A$222" xr:uid="{181766EC-1662-4DF6-8F65-EE9019673D6B}"/>
    <hyperlink ref="E33" location="'Fusion XRF'!$A$546" display="'Fusion XRF'!$A$546" xr:uid="{3C6762C7-0F4F-4A3E-9FAC-CD68847BE18D}"/>
    <hyperlink ref="H33" location="'Fusion XRF'!$A$798" display="'Fusion XRF'!$A$798" xr:uid="{AA2279CB-241B-40A9-87AB-B7E4ECF6E43F}"/>
    <hyperlink ref="B34" location="'Fusion XRF'!$A$240" display="'Fusion XRF'!$A$240" xr:uid="{BEDE4E1A-DFB9-45EC-93EB-2CCD42126CE2}"/>
    <hyperlink ref="E34" location="'Fusion XRF'!$A$564" display="'Fusion XRF'!$A$564" xr:uid="{1A02B189-DD5C-4C7A-87D2-4B26ABD9B103}"/>
    <hyperlink ref="H34" location="'Fusion XRF'!$A$834" display="'Fusion XRF'!$A$834" xr:uid="{4A8CD411-5965-4E2B-8C8D-78318F2BF4F9}"/>
    <hyperlink ref="B35" location="'Fusion XRF'!$A$258" display="'Fusion XRF'!$A$258" xr:uid="{E782DB73-D7DA-44A6-BE7C-0D95167FD37B}"/>
    <hyperlink ref="E35" location="'Fusion XRF'!$A$600" display="'Fusion XRF'!$A$600" xr:uid="{0817EACE-82C6-4BE0-8C4A-F7473339A587}"/>
    <hyperlink ref="H35" location="'Fusion XRF'!$A$852" display="'Fusion XRF'!$A$852" xr:uid="{2E276D5D-0F4F-4542-AE52-33F6CFDD9EB0}"/>
    <hyperlink ref="B36" location="'Fusion XRF'!$A$294" display="'Fusion XRF'!$A$294" xr:uid="{3DCAF23C-9711-47A1-B7FB-D10E90FD441A}"/>
    <hyperlink ref="E36" location="'Fusion XRF'!$A$618" display="'Fusion XRF'!$A$618" xr:uid="{C1D0A4D9-C3DE-435C-BF81-79B7D5B3881B}"/>
    <hyperlink ref="H36" location="'Fusion XRF'!$A$870" display="'Fusion XRF'!$A$870" xr:uid="{3026DEE2-384D-4B95-9626-7BD330D01B13}"/>
    <hyperlink ref="B37" location="'Fusion XRF'!$A$312" display="'Fusion XRF'!$A$312" xr:uid="{F5CC0D35-8CE0-48EC-92FB-D9298473B02B}"/>
    <hyperlink ref="E37" location="'Fusion XRF'!$A$654" display="'Fusion XRF'!$A$654" xr:uid="{6BEA5DF3-2931-4CD5-A103-069528293680}"/>
    <hyperlink ref="B38" location="'Fusion XRF'!$A$348" display="'Fusion XRF'!$A$348" xr:uid="{973AB04F-7E05-4D68-8D8E-63DCA0F7563F}"/>
    <hyperlink ref="E38" location="'Fusion XRF'!$A$672" display="'Fusion XRF'!$A$672" xr:uid="{3747EC7B-DAC2-4C94-9694-327BFC82B5D4}"/>
    <hyperlink ref="B40" location="'4-Acid'!$A$80" display="'4-Acid'!$A$80" xr:uid="{F1CB77E9-FAE7-4630-9D12-AC5287A59CF1}"/>
    <hyperlink ref="E40" location="'4-Acid'!$A$426" display="'4-Acid'!$A$426" xr:uid="{FD8D5ECA-9E50-4DF4-83A2-3C37C810762D}"/>
    <hyperlink ref="H40" location="'4-Acid'!$A$830" display="'4-Acid'!$A$830" xr:uid="{809353A9-5ACE-4C3D-BA4E-D11FEBD3860F}"/>
    <hyperlink ref="B41" location="'4-Acid'!$A$390" display="'4-Acid'!$A$390" xr:uid="{F9001375-CFB6-4E22-B563-DADB29BCB063}"/>
    <hyperlink ref="E41" location="'4-Acid'!$A$756" display="'4-Acid'!$A$756" xr:uid="{45016541-631C-4C14-867A-D7962246865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40" t="s">
        <v>701</v>
      </c>
      <c r="C1" s="40"/>
    </row>
    <row r="2" spans="2:10" ht="27.95" customHeight="1">
      <c r="B2" s="48" t="s">
        <v>83</v>
      </c>
      <c r="C2" s="48" t="s">
        <v>84</v>
      </c>
    </row>
    <row r="3" spans="2:10" ht="15" customHeight="1">
      <c r="B3" s="49" t="s">
        <v>90</v>
      </c>
      <c r="C3" s="49" t="s">
        <v>91</v>
      </c>
    </row>
    <row r="4" spans="2:10" ht="15" customHeight="1">
      <c r="B4" s="50" t="s">
        <v>95</v>
      </c>
      <c r="C4" s="50" t="s">
        <v>138</v>
      </c>
    </row>
    <row r="5" spans="2:10" ht="15" customHeight="1">
      <c r="B5" s="50" t="s">
        <v>88</v>
      </c>
      <c r="C5" s="50" t="s">
        <v>89</v>
      </c>
    </row>
    <row r="6" spans="2:10" ht="15" customHeight="1">
      <c r="B6" s="50" t="s">
        <v>92</v>
      </c>
      <c r="C6" s="50" t="s">
        <v>87</v>
      </c>
    </row>
    <row r="7" spans="2:10" ht="15" customHeight="1">
      <c r="B7" s="50" t="s">
        <v>86</v>
      </c>
      <c r="C7" s="93" t="s">
        <v>139</v>
      </c>
    </row>
    <row r="8" spans="2:10" ht="15" customHeight="1" thickBot="1">
      <c r="B8" s="50" t="s">
        <v>85</v>
      </c>
      <c r="C8" s="93" t="s">
        <v>140</v>
      </c>
    </row>
    <row r="9" spans="2:10" ht="15" customHeight="1">
      <c r="B9" s="77" t="s">
        <v>137</v>
      </c>
      <c r="C9" s="78"/>
    </row>
    <row r="10" spans="2:10" ht="15" customHeight="1">
      <c r="B10" s="50" t="s">
        <v>337</v>
      </c>
      <c r="C10" s="50" t="s">
        <v>362</v>
      </c>
    </row>
    <row r="11" spans="2:10" ht="15" customHeight="1">
      <c r="B11" s="50" t="s">
        <v>118</v>
      </c>
      <c r="C11" s="50" t="s">
        <v>363</v>
      </c>
      <c r="D11" s="5"/>
      <c r="E11" s="5"/>
      <c r="F11" s="5"/>
      <c r="G11" s="5"/>
      <c r="H11" s="5"/>
      <c r="I11" s="5"/>
      <c r="J11" s="5"/>
    </row>
    <row r="12" spans="2:10" ht="15" customHeight="1">
      <c r="B12" s="50" t="s">
        <v>338</v>
      </c>
      <c r="C12" s="50" t="s">
        <v>364</v>
      </c>
      <c r="D12" s="5"/>
      <c r="E12" s="5"/>
      <c r="F12" s="5"/>
      <c r="G12" s="5"/>
      <c r="H12" s="5"/>
      <c r="I12" s="5"/>
      <c r="J12" s="5"/>
    </row>
    <row r="13" spans="2:10" ht="15" customHeight="1">
      <c r="B13" s="50" t="s">
        <v>298</v>
      </c>
      <c r="C13" s="50" t="s">
        <v>365</v>
      </c>
    </row>
    <row r="14" spans="2:10" ht="15" customHeight="1">
      <c r="B14" s="50" t="s">
        <v>100</v>
      </c>
      <c r="C14" s="50" t="s">
        <v>366</v>
      </c>
    </row>
    <row r="15" spans="2:10" ht="15" customHeight="1">
      <c r="B15" s="50" t="s">
        <v>101</v>
      </c>
      <c r="C15" s="50" t="s">
        <v>367</v>
      </c>
    </row>
    <row r="16" spans="2:10" ht="15" customHeight="1">
      <c r="B16" s="50" t="s">
        <v>281</v>
      </c>
      <c r="C16" s="50" t="s">
        <v>368</v>
      </c>
    </row>
    <row r="17" spans="2:3" ht="15" customHeight="1">
      <c r="B17" s="50" t="s">
        <v>280</v>
      </c>
      <c r="C17" s="50" t="s">
        <v>369</v>
      </c>
    </row>
    <row r="18" spans="2:3" ht="15" customHeight="1">
      <c r="B18" s="50" t="s">
        <v>279</v>
      </c>
      <c r="C18" s="50" t="s">
        <v>370</v>
      </c>
    </row>
    <row r="19" spans="2:3" ht="15" customHeight="1">
      <c r="B19" s="50" t="s">
        <v>311</v>
      </c>
      <c r="C19" s="50" t="s">
        <v>371</v>
      </c>
    </row>
    <row r="20" spans="2:3" ht="15" customHeight="1">
      <c r="B20" s="50" t="s">
        <v>117</v>
      </c>
      <c r="C20" s="50" t="s">
        <v>372</v>
      </c>
    </row>
    <row r="21" spans="2:3" ht="15" customHeight="1">
      <c r="B21" s="50" t="s">
        <v>102</v>
      </c>
      <c r="C21" s="50" t="s">
        <v>373</v>
      </c>
    </row>
    <row r="22" spans="2:3" ht="15" customHeight="1">
      <c r="B22" s="50" t="s">
        <v>312</v>
      </c>
      <c r="C22" s="50" t="s">
        <v>374</v>
      </c>
    </row>
    <row r="23" spans="2:3" ht="15" customHeight="1">
      <c r="B23" s="50" t="s">
        <v>309</v>
      </c>
      <c r="C23" s="50" t="s">
        <v>375</v>
      </c>
    </row>
    <row r="24" spans="2:3" ht="15" customHeight="1">
      <c r="B24" s="50" t="s">
        <v>308</v>
      </c>
      <c r="C24" s="50" t="s">
        <v>376</v>
      </c>
    </row>
    <row r="25" spans="2:3" ht="15" customHeight="1">
      <c r="B25" s="50" t="s">
        <v>103</v>
      </c>
      <c r="C25" s="50" t="s">
        <v>377</v>
      </c>
    </row>
    <row r="26" spans="2:3" ht="15" customHeight="1">
      <c r="B26" s="50" t="s">
        <v>299</v>
      </c>
      <c r="C26" s="50" t="s">
        <v>378</v>
      </c>
    </row>
    <row r="27" spans="2:3" ht="15" customHeight="1">
      <c r="B27" s="50" t="s">
        <v>296</v>
      </c>
      <c r="C27" s="50" t="s">
        <v>379</v>
      </c>
    </row>
    <row r="28" spans="2:3" ht="15" customHeight="1">
      <c r="B28" s="172" t="s">
        <v>380</v>
      </c>
      <c r="C28" s="173"/>
    </row>
    <row r="29" spans="2:3" ht="15" customHeight="1">
      <c r="B29" s="51" t="s">
        <v>290</v>
      </c>
      <c r="C29" s="51" t="s">
        <v>381</v>
      </c>
    </row>
    <row r="30" spans="2:3" ht="15" customHeight="1">
      <c r="B30" s="65"/>
      <c r="C30" s="66"/>
    </row>
    <row r="31" spans="2:3" ht="15">
      <c r="B31" s="67" t="s">
        <v>130</v>
      </c>
      <c r="C31" s="68" t="s">
        <v>122</v>
      </c>
    </row>
    <row r="32" spans="2:3">
      <c r="B32" s="69"/>
      <c r="C32" s="68"/>
    </row>
    <row r="33" spans="2:3">
      <c r="B33" s="70" t="s">
        <v>126</v>
      </c>
      <c r="C33" s="71" t="s">
        <v>125</v>
      </c>
    </row>
    <row r="34" spans="2:3">
      <c r="B34" s="69"/>
      <c r="C34" s="68"/>
    </row>
    <row r="35" spans="2:3">
      <c r="B35" s="72" t="s">
        <v>123</v>
      </c>
      <c r="C35" s="71" t="s">
        <v>124</v>
      </c>
    </row>
    <row r="36" spans="2:3">
      <c r="B36" s="73"/>
      <c r="C36" s="74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9"/>
  <sheetViews>
    <sheetView workbookViewId="0">
      <pane ySplit="2" topLeftCell="A9" activePane="bottomLeft" state="frozen"/>
      <selection pane="bottomLeft"/>
    </sheetView>
  </sheetViews>
  <sheetFormatPr defaultRowHeight="12.75"/>
  <cols>
    <col min="1" max="1" width="9.140625" style="4"/>
    <col min="2" max="2" width="16.7109375" style="95" customWidth="1"/>
    <col min="3" max="3" width="88.7109375" style="4" customWidth="1"/>
    <col min="4" max="16384" width="9.140625" style="4"/>
  </cols>
  <sheetData>
    <row r="1" spans="2:9" ht="23.25" customHeight="1">
      <c r="B1" s="75" t="s">
        <v>700</v>
      </c>
      <c r="C1" s="40"/>
    </row>
    <row r="2" spans="2:9" ht="27.95" customHeight="1">
      <c r="B2" s="76" t="s">
        <v>131</v>
      </c>
      <c r="C2" s="48" t="s">
        <v>132</v>
      </c>
    </row>
    <row r="3" spans="2:9" ht="15" customHeight="1">
      <c r="B3" s="169"/>
      <c r="C3" s="49" t="s">
        <v>133</v>
      </c>
    </row>
    <row r="4" spans="2:9" ht="15" customHeight="1">
      <c r="B4" s="170"/>
      <c r="C4" s="50" t="s">
        <v>382</v>
      </c>
    </row>
    <row r="5" spans="2:9" ht="15" customHeight="1">
      <c r="B5" s="170"/>
      <c r="C5" s="50" t="s">
        <v>383</v>
      </c>
    </row>
    <row r="6" spans="2:9" ht="15" customHeight="1">
      <c r="B6" s="170"/>
      <c r="C6" s="50" t="s">
        <v>134</v>
      </c>
    </row>
    <row r="7" spans="2:9" ht="15" customHeight="1">
      <c r="B7" s="170"/>
      <c r="C7" s="50" t="s">
        <v>384</v>
      </c>
    </row>
    <row r="8" spans="2:9" ht="15" customHeight="1">
      <c r="B8" s="170"/>
      <c r="C8" s="50" t="s">
        <v>385</v>
      </c>
    </row>
    <row r="9" spans="2:9" ht="15" customHeight="1">
      <c r="B9" s="170"/>
      <c r="C9" s="50" t="s">
        <v>386</v>
      </c>
      <c r="D9" s="5"/>
      <c r="E9" s="5"/>
      <c r="G9" s="5"/>
      <c r="H9" s="5"/>
      <c r="I9" s="5"/>
    </row>
    <row r="10" spans="2:9" ht="15" customHeight="1">
      <c r="B10" s="170"/>
      <c r="C10" s="50" t="s">
        <v>135</v>
      </c>
      <c r="D10" s="5"/>
      <c r="E10" s="5"/>
      <c r="G10" s="5"/>
      <c r="H10" s="5"/>
      <c r="I10" s="5"/>
    </row>
    <row r="11" spans="2:9" ht="15" customHeight="1">
      <c r="B11" s="170"/>
      <c r="C11" s="50" t="s">
        <v>387</v>
      </c>
    </row>
    <row r="12" spans="2:9" ht="15" customHeight="1">
      <c r="B12" s="170"/>
      <c r="C12" s="50" t="s">
        <v>388</v>
      </c>
    </row>
    <row r="13" spans="2:9" ht="15" customHeight="1">
      <c r="B13" s="170"/>
      <c r="C13" s="50" t="s">
        <v>389</v>
      </c>
    </row>
    <row r="14" spans="2:9" ht="15" customHeight="1">
      <c r="B14" s="170"/>
      <c r="C14" s="50" t="s">
        <v>390</v>
      </c>
    </row>
    <row r="15" spans="2:9" ht="15" customHeight="1">
      <c r="B15" s="170"/>
      <c r="C15" s="50" t="s">
        <v>391</v>
      </c>
    </row>
    <row r="16" spans="2:9" ht="15" customHeight="1">
      <c r="B16" s="170"/>
      <c r="C16" s="50" t="s">
        <v>392</v>
      </c>
    </row>
    <row r="17" spans="2:3" ht="15" customHeight="1">
      <c r="B17" s="170"/>
      <c r="C17" s="50" t="s">
        <v>393</v>
      </c>
    </row>
    <row r="18" spans="2:3" ht="15" customHeight="1">
      <c r="B18" s="170"/>
      <c r="C18" s="50" t="s">
        <v>394</v>
      </c>
    </row>
    <row r="19" spans="2:3" ht="15" customHeight="1">
      <c r="B19" s="170"/>
      <c r="C19" s="50" t="s">
        <v>395</v>
      </c>
    </row>
    <row r="20" spans="2:3" ht="15" customHeight="1">
      <c r="B20" s="170"/>
      <c r="C20" s="50" t="s">
        <v>136</v>
      </c>
    </row>
    <row r="21" spans="2:3" ht="15" customHeight="1">
      <c r="B21" s="170"/>
      <c r="C21" s="50" t="s">
        <v>396</v>
      </c>
    </row>
    <row r="22" spans="2:3" ht="15" customHeight="1">
      <c r="B22" s="170"/>
      <c r="C22" s="50" t="s">
        <v>397</v>
      </c>
    </row>
    <row r="23" spans="2:3" ht="15" customHeight="1">
      <c r="B23" s="170"/>
      <c r="C23" s="50" t="s">
        <v>398</v>
      </c>
    </row>
    <row r="24" spans="2:3" ht="15" customHeight="1">
      <c r="B24" s="170"/>
      <c r="C24" s="50" t="s">
        <v>399</v>
      </c>
    </row>
    <row r="25" spans="2:3" ht="15" customHeight="1">
      <c r="B25" s="170"/>
      <c r="C25" s="50" t="s">
        <v>400</v>
      </c>
    </row>
    <row r="26" spans="2:3" ht="15" customHeight="1">
      <c r="B26" s="170"/>
      <c r="C26" s="50" t="s">
        <v>401</v>
      </c>
    </row>
    <row r="27" spans="2:3" ht="15" customHeight="1">
      <c r="B27" s="170"/>
      <c r="C27" s="50" t="s">
        <v>402</v>
      </c>
    </row>
    <row r="28" spans="2:3" ht="15" customHeight="1">
      <c r="B28" s="170"/>
      <c r="C28" s="50" t="s">
        <v>403</v>
      </c>
    </row>
    <row r="29" spans="2:3" ht="15" customHeight="1">
      <c r="B29" s="170"/>
      <c r="C29" s="50" t="s">
        <v>404</v>
      </c>
    </row>
    <row r="30" spans="2:3" ht="15" customHeight="1">
      <c r="B30" s="170"/>
      <c r="C30" s="50" t="s">
        <v>405</v>
      </c>
    </row>
    <row r="31" spans="2:3" ht="15" customHeight="1">
      <c r="B31" s="170"/>
      <c r="C31" s="50" t="s">
        <v>406</v>
      </c>
    </row>
    <row r="32" spans="2:3" ht="15" customHeight="1">
      <c r="B32" s="170"/>
      <c r="C32" s="50" t="s">
        <v>407</v>
      </c>
    </row>
    <row r="33" spans="2:3" ht="15" customHeight="1">
      <c r="B33" s="170"/>
      <c r="C33" s="50" t="s">
        <v>408</v>
      </c>
    </row>
    <row r="34" spans="2:3" ht="15" customHeight="1">
      <c r="B34" s="170"/>
      <c r="C34" s="50" t="s">
        <v>409</v>
      </c>
    </row>
    <row r="35" spans="2:3" ht="15" customHeight="1">
      <c r="B35" s="170"/>
      <c r="C35" s="50" t="s">
        <v>410</v>
      </c>
    </row>
    <row r="36" spans="2:3" ht="15" customHeight="1">
      <c r="B36" s="170"/>
      <c r="C36" s="50" t="s">
        <v>411</v>
      </c>
    </row>
    <row r="37" spans="2:3" ht="15" customHeight="1">
      <c r="B37" s="170"/>
      <c r="C37" s="50" t="s">
        <v>412</v>
      </c>
    </row>
    <row r="38" spans="2:3" ht="15" customHeight="1">
      <c r="B38" s="170"/>
      <c r="C38" s="50" t="s">
        <v>413</v>
      </c>
    </row>
    <row r="39" spans="2:3" ht="15" customHeight="1">
      <c r="B39" s="171"/>
      <c r="C39" s="51" t="s">
        <v>414</v>
      </c>
    </row>
  </sheetData>
  <conditionalFormatting sqref="B3:C39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9" customWidth="1"/>
    <col min="2" max="3" width="13.28515625" style="99" customWidth="1"/>
    <col min="4" max="6" width="10.28515625" style="99" customWidth="1"/>
    <col min="7" max="14" width="13.28515625" style="99" customWidth="1"/>
    <col min="15" max="16384" width="10.28515625" style="99"/>
  </cols>
  <sheetData>
    <row r="1" spans="1:14" ht="45" customHeight="1" thickBot="1">
      <c r="A1" s="143"/>
      <c r="B1" s="142" t="s">
        <v>707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0"/>
    </row>
    <row r="2" spans="1:14" ht="36.75" customHeight="1" thickBot="1">
      <c r="A2" s="139" t="s">
        <v>211</v>
      </c>
      <c r="B2" s="137" t="s">
        <v>210</v>
      </c>
      <c r="C2" s="138" t="s">
        <v>209</v>
      </c>
      <c r="D2" s="137" t="s">
        <v>115</v>
      </c>
      <c r="E2" s="137" t="s">
        <v>212</v>
      </c>
      <c r="F2" s="144" t="s">
        <v>208</v>
      </c>
      <c r="G2" s="137" t="s">
        <v>207</v>
      </c>
      <c r="H2" s="136" t="s">
        <v>206</v>
      </c>
      <c r="I2" s="148" t="s">
        <v>205</v>
      </c>
      <c r="J2" s="135" t="s">
        <v>204</v>
      </c>
      <c r="K2" s="134"/>
      <c r="L2" s="134"/>
      <c r="M2" s="134"/>
      <c r="N2" s="133"/>
    </row>
    <row r="3" spans="1:14" ht="18" customHeight="1">
      <c r="A3" s="132">
        <v>2</v>
      </c>
      <c r="B3" s="131">
        <v>1</v>
      </c>
      <c r="C3" s="128" t="s">
        <v>214</v>
      </c>
      <c r="D3" s="131">
        <v>1</v>
      </c>
      <c r="E3" s="131">
        <v>12</v>
      </c>
      <c r="F3" s="131">
        <v>12</v>
      </c>
      <c r="G3" s="131">
        <v>186950</v>
      </c>
      <c r="H3" s="130">
        <v>8.4482000000000002E-2</v>
      </c>
      <c r="I3" s="146">
        <v>92.840404996753364</v>
      </c>
      <c r="J3" s="154">
        <f>IF(ISNUMBER($I3),(($I3-$I$23)*$I$27)+$I$23,"-     ")</f>
        <v>94.473015388923457</v>
      </c>
      <c r="K3" s="129"/>
      <c r="L3" s="129"/>
      <c r="M3" s="128"/>
      <c r="N3" s="127"/>
    </row>
    <row r="4" spans="1:14" ht="18" customHeight="1">
      <c r="A4" s="126">
        <v>2</v>
      </c>
      <c r="B4" s="125">
        <v>1</v>
      </c>
      <c r="C4" s="99" t="s">
        <v>214</v>
      </c>
      <c r="D4" s="125">
        <v>1</v>
      </c>
      <c r="E4" s="125">
        <v>17</v>
      </c>
      <c r="F4" s="125">
        <v>17</v>
      </c>
      <c r="G4" s="125">
        <v>186951</v>
      </c>
      <c r="H4" s="124">
        <v>8.2161999999999999E-2</v>
      </c>
      <c r="I4" s="147">
        <v>93.453830632963403</v>
      </c>
      <c r="J4" s="155">
        <f t="shared" ref="J4:J21" si="0">IF(ISNUMBER($I4),(($I4-$I$23)*$I$27)+$I$23,"-     ")</f>
        <v>94.505559382258511</v>
      </c>
      <c r="K4" s="123"/>
      <c r="L4" s="123"/>
      <c r="M4" s="123"/>
      <c r="N4" s="122"/>
    </row>
    <row r="5" spans="1:14" ht="18" customHeight="1">
      <c r="A5" s="126">
        <v>2</v>
      </c>
      <c r="B5" s="125">
        <v>1</v>
      </c>
      <c r="C5" s="99" t="s">
        <v>214</v>
      </c>
      <c r="D5" s="125">
        <v>1</v>
      </c>
      <c r="E5" s="125">
        <v>1</v>
      </c>
      <c r="F5" s="125">
        <v>1</v>
      </c>
      <c r="G5" s="125">
        <v>186952</v>
      </c>
      <c r="H5" s="124">
        <v>8.5383000000000001E-2</v>
      </c>
      <c r="I5" s="147">
        <v>94.564298701396368</v>
      </c>
      <c r="J5" s="155">
        <f t="shared" si="0"/>
        <v>94.564472905405609</v>
      </c>
      <c r="K5" s="123"/>
      <c r="L5" s="123"/>
      <c r="M5" s="123"/>
      <c r="N5" s="122"/>
    </row>
    <row r="6" spans="1:14" ht="18" customHeight="1">
      <c r="A6" s="126">
        <v>2</v>
      </c>
      <c r="B6" s="125">
        <v>1</v>
      </c>
      <c r="C6" s="99" t="s">
        <v>214</v>
      </c>
      <c r="D6" s="125">
        <v>1</v>
      </c>
      <c r="E6" s="125">
        <v>20</v>
      </c>
      <c r="F6" s="125">
        <v>20</v>
      </c>
      <c r="G6" s="125">
        <v>186953</v>
      </c>
      <c r="H6" s="124">
        <v>8.4406999999999996E-2</v>
      </c>
      <c r="I6" s="147">
        <v>94.360385890925315</v>
      </c>
      <c r="J6" s="155">
        <f t="shared" si="0"/>
        <v>94.553654744648753</v>
      </c>
      <c r="K6" s="123"/>
      <c r="L6" s="123"/>
      <c r="M6" s="123"/>
      <c r="N6" s="122"/>
    </row>
    <row r="7" spans="1:14" ht="18" customHeight="1">
      <c r="A7" s="126">
        <v>2</v>
      </c>
      <c r="B7" s="125">
        <v>1</v>
      </c>
      <c r="C7" s="99" t="s">
        <v>214</v>
      </c>
      <c r="D7" s="125">
        <v>1</v>
      </c>
      <c r="E7" s="125">
        <v>18</v>
      </c>
      <c r="F7" s="125">
        <v>18</v>
      </c>
      <c r="G7" s="125">
        <v>186954</v>
      </c>
      <c r="H7" s="124">
        <v>8.2129499999999994E-2</v>
      </c>
      <c r="I7" s="147">
        <v>91.405987319538838</v>
      </c>
      <c r="J7" s="155">
        <f t="shared" si="0"/>
        <v>94.396915407815101</v>
      </c>
      <c r="K7" s="123"/>
      <c r="L7" s="123"/>
      <c r="M7" s="123"/>
      <c r="N7" s="122"/>
    </row>
    <row r="8" spans="1:14" ht="18" customHeight="1">
      <c r="A8" s="126">
        <v>2</v>
      </c>
      <c r="B8" s="125">
        <v>1</v>
      </c>
      <c r="C8" s="99" t="s">
        <v>214</v>
      </c>
      <c r="D8" s="125">
        <v>1</v>
      </c>
      <c r="E8" s="125">
        <v>8</v>
      </c>
      <c r="F8" s="125">
        <v>8</v>
      </c>
      <c r="G8" s="125">
        <v>186955</v>
      </c>
      <c r="H8" s="124">
        <v>8.43135E-2</v>
      </c>
      <c r="I8" s="147">
        <v>95.529072934268328</v>
      </c>
      <c r="J8" s="155">
        <f t="shared" si="0"/>
        <v>94.615656951769267</v>
      </c>
      <c r="K8" s="123"/>
      <c r="L8" s="123"/>
      <c r="M8" s="123"/>
      <c r="N8" s="122"/>
    </row>
    <row r="9" spans="1:14" ht="18" customHeight="1">
      <c r="A9" s="126">
        <v>2</v>
      </c>
      <c r="B9" s="125">
        <v>1</v>
      </c>
      <c r="C9" s="99" t="s">
        <v>214</v>
      </c>
      <c r="D9" s="125">
        <v>1</v>
      </c>
      <c r="E9" s="125">
        <v>2</v>
      </c>
      <c r="F9" s="125">
        <v>2</v>
      </c>
      <c r="G9" s="125">
        <v>186956</v>
      </c>
      <c r="H9" s="124">
        <v>8.5387500000000005E-2</v>
      </c>
      <c r="I9" s="147">
        <v>96.382154436482736</v>
      </c>
      <c r="J9" s="155">
        <f t="shared" si="0"/>
        <v>94.660915377703105</v>
      </c>
      <c r="K9" s="123"/>
      <c r="L9" s="123"/>
      <c r="M9" s="123"/>
      <c r="N9" s="122"/>
    </row>
    <row r="10" spans="1:14" ht="18" customHeight="1">
      <c r="A10" s="126">
        <v>2</v>
      </c>
      <c r="B10" s="125">
        <v>1</v>
      </c>
      <c r="C10" s="99" t="s">
        <v>214</v>
      </c>
      <c r="D10" s="125">
        <v>1</v>
      </c>
      <c r="E10" s="125">
        <v>19</v>
      </c>
      <c r="F10" s="125">
        <v>19</v>
      </c>
      <c r="G10" s="125">
        <v>186957</v>
      </c>
      <c r="H10" s="124">
        <v>8.6379999999999998E-2</v>
      </c>
      <c r="I10" s="147">
        <v>94.448219518721586</v>
      </c>
      <c r="J10" s="155">
        <f t="shared" si="0"/>
        <v>94.558314571087138</v>
      </c>
      <c r="K10" s="123"/>
      <c r="L10" s="123"/>
      <c r="M10" s="123"/>
      <c r="N10" s="122"/>
    </row>
    <row r="11" spans="1:14" ht="18" customHeight="1">
      <c r="A11" s="126">
        <v>2</v>
      </c>
      <c r="B11" s="125">
        <v>1</v>
      </c>
      <c r="C11" s="99" t="s">
        <v>214</v>
      </c>
      <c r="D11" s="125">
        <v>1</v>
      </c>
      <c r="E11" s="125">
        <v>11</v>
      </c>
      <c r="F11" s="125">
        <v>11</v>
      </c>
      <c r="G11" s="125">
        <v>186958</v>
      </c>
      <c r="H11" s="124">
        <v>8.6352999999999999E-2</v>
      </c>
      <c r="I11" s="147">
        <v>96.545054990709644</v>
      </c>
      <c r="J11" s="155">
        <f t="shared" si="0"/>
        <v>94.669557720373675</v>
      </c>
      <c r="K11" s="123"/>
      <c r="L11" s="123"/>
      <c r="M11" s="123"/>
      <c r="N11" s="122"/>
    </row>
    <row r="12" spans="1:14" ht="18" customHeight="1">
      <c r="A12" s="126">
        <v>2</v>
      </c>
      <c r="B12" s="125">
        <v>1</v>
      </c>
      <c r="C12" s="99" t="s">
        <v>214</v>
      </c>
      <c r="D12" s="125">
        <v>1</v>
      </c>
      <c r="E12" s="125">
        <v>9</v>
      </c>
      <c r="F12" s="125">
        <v>9</v>
      </c>
      <c r="G12" s="125">
        <v>186959</v>
      </c>
      <c r="H12" s="124">
        <v>8.2351999999999995E-2</v>
      </c>
      <c r="I12" s="147">
        <v>94.548945913464806</v>
      </c>
      <c r="J12" s="155">
        <f t="shared" si="0"/>
        <v>94.563658395873205</v>
      </c>
      <c r="K12" s="123"/>
      <c r="L12" s="123"/>
      <c r="M12" s="123"/>
      <c r="N12" s="122"/>
    </row>
    <row r="13" spans="1:14" ht="18" customHeight="1">
      <c r="A13" s="126">
        <v>2</v>
      </c>
      <c r="B13" s="125">
        <v>1</v>
      </c>
      <c r="C13" s="99" t="s">
        <v>214</v>
      </c>
      <c r="D13" s="125">
        <v>1</v>
      </c>
      <c r="E13" s="125">
        <v>3</v>
      </c>
      <c r="F13" s="125">
        <v>3</v>
      </c>
      <c r="G13" s="125">
        <v>186960</v>
      </c>
      <c r="H13" s="124">
        <v>8.4995000000000001E-2</v>
      </c>
      <c r="I13" s="147">
        <v>94.860653470502328</v>
      </c>
      <c r="J13" s="155">
        <f t="shared" si="0"/>
        <v>94.580195377798816</v>
      </c>
      <c r="K13" s="123"/>
      <c r="L13" s="123"/>
      <c r="M13" s="123"/>
      <c r="N13" s="122"/>
    </row>
    <row r="14" spans="1:14" ht="18" customHeight="1">
      <c r="A14" s="126">
        <v>2</v>
      </c>
      <c r="B14" s="125">
        <v>1</v>
      </c>
      <c r="C14" s="99" t="s">
        <v>214</v>
      </c>
      <c r="D14" s="125">
        <v>1</v>
      </c>
      <c r="E14" s="125">
        <v>16</v>
      </c>
      <c r="F14" s="125">
        <v>16</v>
      </c>
      <c r="G14" s="125">
        <v>186961</v>
      </c>
      <c r="H14" s="124">
        <v>8.1704499999999999E-2</v>
      </c>
      <c r="I14" s="147">
        <v>94.948026364032827</v>
      </c>
      <c r="J14" s="155">
        <f t="shared" si="0"/>
        <v>94.584830760960003</v>
      </c>
      <c r="K14" s="123"/>
      <c r="L14" s="123"/>
      <c r="M14" s="123"/>
      <c r="N14" s="122"/>
    </row>
    <row r="15" spans="1:14" ht="18" customHeight="1">
      <c r="A15" s="126">
        <v>2</v>
      </c>
      <c r="B15" s="125">
        <v>1</v>
      </c>
      <c r="C15" s="99" t="s">
        <v>214</v>
      </c>
      <c r="D15" s="125">
        <v>1</v>
      </c>
      <c r="E15" s="125">
        <v>14</v>
      </c>
      <c r="F15" s="125">
        <v>14</v>
      </c>
      <c r="G15" s="125">
        <v>186962</v>
      </c>
      <c r="H15" s="124">
        <v>8.7111999999999995E-2</v>
      </c>
      <c r="I15" s="147">
        <v>94.064974561733919</v>
      </c>
      <c r="J15" s="155">
        <f t="shared" si="0"/>
        <v>94.537982324454987</v>
      </c>
      <c r="K15" s="123"/>
      <c r="L15" s="123"/>
      <c r="M15" s="123"/>
      <c r="N15" s="122"/>
    </row>
    <row r="16" spans="1:14" ht="18" customHeight="1">
      <c r="A16" s="126">
        <v>2</v>
      </c>
      <c r="B16" s="125">
        <v>1</v>
      </c>
      <c r="C16" s="99" t="s">
        <v>214</v>
      </c>
      <c r="D16" s="125">
        <v>1</v>
      </c>
      <c r="E16" s="125">
        <v>15</v>
      </c>
      <c r="F16" s="125">
        <v>15</v>
      </c>
      <c r="G16" s="125">
        <v>186963</v>
      </c>
      <c r="H16" s="124">
        <v>8.6804999999999993E-2</v>
      </c>
      <c r="I16" s="147">
        <v>93.840614529503611</v>
      </c>
      <c r="J16" s="155">
        <f t="shared" si="0"/>
        <v>94.526079379806845</v>
      </c>
      <c r="K16" s="123"/>
      <c r="L16" s="123"/>
      <c r="M16" s="123"/>
      <c r="N16" s="122"/>
    </row>
    <row r="17" spans="1:14" ht="18" customHeight="1">
      <c r="A17" s="126">
        <v>2</v>
      </c>
      <c r="B17" s="125">
        <v>1</v>
      </c>
      <c r="C17" s="99" t="s">
        <v>214</v>
      </c>
      <c r="D17" s="125">
        <v>1</v>
      </c>
      <c r="E17" s="125">
        <v>6</v>
      </c>
      <c r="F17" s="125">
        <v>6</v>
      </c>
      <c r="G17" s="125">
        <v>186964</v>
      </c>
      <c r="H17" s="124">
        <v>8.3665000000000003E-2</v>
      </c>
      <c r="I17" s="147">
        <v>94.699571923363479</v>
      </c>
      <c r="J17" s="155">
        <f t="shared" si="0"/>
        <v>94.571649538683133</v>
      </c>
      <c r="K17" s="123"/>
      <c r="L17" s="123"/>
      <c r="M17" s="123"/>
      <c r="N17" s="122"/>
    </row>
    <row r="18" spans="1:14" ht="18" customHeight="1">
      <c r="A18" s="126">
        <v>2</v>
      </c>
      <c r="B18" s="125">
        <v>1</v>
      </c>
      <c r="C18" s="99" t="s">
        <v>214</v>
      </c>
      <c r="D18" s="125">
        <v>1</v>
      </c>
      <c r="E18" s="125">
        <v>4</v>
      </c>
      <c r="F18" s="125">
        <v>4</v>
      </c>
      <c r="G18" s="125">
        <v>186965</v>
      </c>
      <c r="H18" s="124">
        <v>8.4076499999999998E-2</v>
      </c>
      <c r="I18" s="147">
        <v>93.350542962787586</v>
      </c>
      <c r="J18" s="155">
        <f t="shared" si="0"/>
        <v>94.500079674448187</v>
      </c>
      <c r="K18" s="123"/>
      <c r="L18" s="123"/>
      <c r="M18" s="123"/>
      <c r="N18" s="122"/>
    </row>
    <row r="19" spans="1:14" ht="18" customHeight="1">
      <c r="A19" s="126">
        <v>2</v>
      </c>
      <c r="B19" s="125">
        <v>1</v>
      </c>
      <c r="C19" s="99" t="s">
        <v>214</v>
      </c>
      <c r="D19" s="125">
        <v>1</v>
      </c>
      <c r="E19" s="125">
        <v>13</v>
      </c>
      <c r="F19" s="125">
        <v>13</v>
      </c>
      <c r="G19" s="125">
        <v>186966</v>
      </c>
      <c r="H19" s="124">
        <v>8.3031499999999994E-2</v>
      </c>
      <c r="I19" s="147">
        <v>95.751447327640392</v>
      </c>
      <c r="J19" s="155">
        <f t="shared" si="0"/>
        <v>94.627454552568125</v>
      </c>
      <c r="K19" s="123"/>
      <c r="L19" s="123"/>
      <c r="M19" s="123"/>
      <c r="N19" s="122"/>
    </row>
    <row r="20" spans="1:14" ht="18" customHeight="1">
      <c r="A20" s="126">
        <v>2</v>
      </c>
      <c r="B20" s="125">
        <v>1</v>
      </c>
      <c r="C20" s="99" t="s">
        <v>214</v>
      </c>
      <c r="D20" s="125">
        <v>1</v>
      </c>
      <c r="E20" s="125">
        <v>10</v>
      </c>
      <c r="F20" s="125">
        <v>10</v>
      </c>
      <c r="G20" s="125">
        <v>186967</v>
      </c>
      <c r="H20" s="124">
        <v>8.2210000000000005E-2</v>
      </c>
      <c r="I20" s="147">
        <v>95.59895951043417</v>
      </c>
      <c r="J20" s="155">
        <f t="shared" si="0"/>
        <v>94.619364635528626</v>
      </c>
      <c r="K20" s="123"/>
      <c r="L20" s="123"/>
      <c r="M20" s="123"/>
      <c r="N20" s="122"/>
    </row>
    <row r="21" spans="1:14" ht="18" customHeight="1">
      <c r="A21" s="126">
        <v>2</v>
      </c>
      <c r="B21" s="125">
        <v>1</v>
      </c>
      <c r="C21" s="99" t="s">
        <v>214</v>
      </c>
      <c r="D21" s="125">
        <v>1</v>
      </c>
      <c r="E21" s="125">
        <v>5</v>
      </c>
      <c r="F21" s="125">
        <v>5</v>
      </c>
      <c r="G21" s="125">
        <v>186968</v>
      </c>
      <c r="H21" s="124">
        <v>8.4143499999999996E-2</v>
      </c>
      <c r="I21" s="147">
        <v>96.868140525044282</v>
      </c>
      <c r="J21" s="155">
        <f t="shared" si="0"/>
        <v>94.686698336701681</v>
      </c>
      <c r="K21" s="123"/>
      <c r="L21" s="123"/>
      <c r="M21" s="123"/>
      <c r="N21" s="122"/>
    </row>
    <row r="22" spans="1:14" ht="18" customHeight="1" thickBot="1">
      <c r="A22" s="126">
        <v>2</v>
      </c>
      <c r="B22" s="125">
        <v>1</v>
      </c>
      <c r="C22" s="99" t="s">
        <v>214</v>
      </c>
      <c r="D22" s="125">
        <v>1</v>
      </c>
      <c r="E22" s="125">
        <v>7</v>
      </c>
      <c r="F22" s="125">
        <v>7</v>
      </c>
      <c r="G22" s="125">
        <v>186969</v>
      </c>
      <c r="H22" s="124">
        <v>8.7672E-2</v>
      </c>
      <c r="I22" s="147">
        <v>93.228366794033178</v>
      </c>
      <c r="J22" s="155">
        <f>IF(ISNUMBER($I22),(($I22-$I$23)*$I$27)+$I$23,"-     ")</f>
        <v>94.493597877491979</v>
      </c>
      <c r="K22" s="123"/>
      <c r="L22" s="123"/>
      <c r="M22" s="123"/>
      <c r="N22" s="122"/>
    </row>
    <row r="23" spans="1:14" ht="18" customHeight="1">
      <c r="A23" s="121" t="s">
        <v>203</v>
      </c>
      <c r="B23" s="120"/>
      <c r="C23" s="118"/>
      <c r="D23" s="120"/>
      <c r="E23" s="120"/>
      <c r="F23" s="145"/>
      <c r="G23" s="120"/>
      <c r="H23" s="119">
        <f>AVERAGE(H$3:H$22)</f>
        <v>8.4438225000000006E-2</v>
      </c>
      <c r="I23" s="149">
        <f>AVERAGE(I$3:I$22)</f>
        <v>94.56448266521501</v>
      </c>
      <c r="J23" s="151">
        <f>AVERAGE(J$3:J$22)</f>
        <v>94.564482665215024</v>
      </c>
      <c r="K23" s="118"/>
      <c r="L23" s="118"/>
      <c r="M23" s="118"/>
      <c r="N23" s="117"/>
    </row>
    <row r="24" spans="1:14" ht="18" customHeight="1">
      <c r="A24" s="115" t="s">
        <v>202</v>
      </c>
      <c r="B24" s="114"/>
      <c r="C24" s="112"/>
      <c r="D24" s="114"/>
      <c r="E24" s="114"/>
      <c r="F24" s="114"/>
      <c r="G24" s="114"/>
      <c r="H24" s="113"/>
      <c r="I24" s="150">
        <f>MEDIAN(I$3:I$22)</f>
        <v>94.556622307430587</v>
      </c>
      <c r="J24" s="116">
        <f>MEDIAN(J$3:J$22)</f>
        <v>94.564065650639407</v>
      </c>
      <c r="K24" s="112"/>
      <c r="L24" s="112"/>
      <c r="M24" s="112"/>
      <c r="N24" s="111"/>
    </row>
    <row r="25" spans="1:14" ht="18" customHeight="1">
      <c r="A25" s="115" t="s">
        <v>201</v>
      </c>
      <c r="B25" s="114"/>
      <c r="C25" s="112"/>
      <c r="D25" s="114"/>
      <c r="E25" s="114"/>
      <c r="F25" s="114"/>
      <c r="G25" s="114"/>
      <c r="H25" s="113"/>
      <c r="I25" s="150">
        <f>STDEV(I$3:I$22)</f>
        <v>1.3468446180354796</v>
      </c>
      <c r="J25" s="116">
        <f>STDEV(J$3:J$22)</f>
        <v>7.1453978584136532E-2</v>
      </c>
      <c r="K25" s="112"/>
      <c r="L25" s="112"/>
      <c r="M25" s="112"/>
      <c r="N25" s="111"/>
    </row>
    <row r="26" spans="1:14" ht="18" customHeight="1" thickBot="1">
      <c r="A26" s="115" t="s">
        <v>200</v>
      </c>
      <c r="B26" s="114"/>
      <c r="C26" s="112"/>
      <c r="D26" s="114"/>
      <c r="E26" s="114"/>
      <c r="F26" s="114"/>
      <c r="G26" s="114"/>
      <c r="H26" s="113"/>
      <c r="I26" s="152">
        <f>I25/I23</f>
        <v>1.4242605469578786E-2</v>
      </c>
      <c r="J26" s="153">
        <f>J25/J23</f>
        <v>7.5561116150874312E-4</v>
      </c>
      <c r="K26" s="112"/>
      <c r="L26" s="112"/>
      <c r="M26" s="112"/>
      <c r="N26" s="111"/>
    </row>
    <row r="27" spans="1:14" ht="18" customHeight="1" thickBot="1">
      <c r="A27" s="110" t="s">
        <v>199</v>
      </c>
      <c r="B27" s="108"/>
      <c r="C27" s="109"/>
      <c r="D27" s="108"/>
      <c r="E27" s="108"/>
      <c r="F27" s="108"/>
      <c r="G27" s="108"/>
      <c r="H27" s="107"/>
      <c r="I27" s="106">
        <f>SQRT(I26*I26*H23/$C$31)/I26</f>
        <v>5.3052874568679124E-2</v>
      </c>
      <c r="J27" s="105"/>
      <c r="K27" s="105"/>
      <c r="L27" s="105"/>
      <c r="M27" s="105"/>
      <c r="N27" s="104"/>
    </row>
    <row r="28" spans="1:14" ht="18" customHeight="1">
      <c r="H28" s="100"/>
    </row>
    <row r="29" spans="1:14" ht="18" customHeight="1">
      <c r="H29" s="100"/>
    </row>
    <row r="30" spans="1:14" ht="18" customHeight="1">
      <c r="A30" s="103" t="s">
        <v>198</v>
      </c>
      <c r="B30" s="156" t="s">
        <v>213</v>
      </c>
      <c r="H30" s="100"/>
    </row>
    <row r="31" spans="1:14" ht="18" customHeight="1">
      <c r="A31" s="99" t="s">
        <v>197</v>
      </c>
      <c r="C31" s="102">
        <v>30</v>
      </c>
      <c r="D31" s="101" t="s">
        <v>196</v>
      </c>
      <c r="H31" s="100"/>
    </row>
    <row r="32" spans="1:14" ht="18" customHeight="1">
      <c r="H32" s="100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2022-06-21 18:50.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710EE-CF2B-4FD5-92BB-CBC8FB6E2BCE}">
  <sheetPr codeName="Sheet6"/>
  <dimension ref="A1:BN151"/>
  <sheetViews>
    <sheetView zoomScale="62" zoomScaleNormal="62" workbookViewId="0"/>
  </sheetViews>
  <sheetFormatPr defaultRowHeight="12.75"/>
  <cols>
    <col min="1" max="1" width="11.140625" style="34" customWidth="1"/>
    <col min="2" max="2" width="12.28515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7" width="11.28515625" style="2" bestFit="1" customWidth="1"/>
    <col min="38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523</v>
      </c>
      <c r="BM1" s="32" t="s">
        <v>66</v>
      </c>
    </row>
    <row r="2" spans="1:66" ht="15">
      <c r="A2" s="28" t="s">
        <v>99</v>
      </c>
      <c r="B2" s="18" t="s">
        <v>115</v>
      </c>
      <c r="C2" s="15" t="s">
        <v>116</v>
      </c>
      <c r="D2" s="14" t="s">
        <v>243</v>
      </c>
      <c r="E2" s="16" t="s">
        <v>243</v>
      </c>
      <c r="F2" s="17" t="s">
        <v>243</v>
      </c>
      <c r="G2" s="17" t="s">
        <v>243</v>
      </c>
      <c r="H2" s="17" t="s">
        <v>243</v>
      </c>
      <c r="I2" s="17" t="s">
        <v>243</v>
      </c>
      <c r="J2" s="17" t="s">
        <v>243</v>
      </c>
      <c r="K2" s="17" t="s">
        <v>243</v>
      </c>
      <c r="L2" s="17" t="s">
        <v>243</v>
      </c>
      <c r="M2" s="17" t="s">
        <v>243</v>
      </c>
      <c r="N2" s="17" t="s">
        <v>243</v>
      </c>
      <c r="O2" s="17" t="s">
        <v>243</v>
      </c>
      <c r="P2" s="17" t="s">
        <v>243</v>
      </c>
      <c r="Q2" s="17" t="s">
        <v>243</v>
      </c>
      <c r="R2" s="17" t="s">
        <v>243</v>
      </c>
      <c r="S2" s="17" t="s">
        <v>243</v>
      </c>
      <c r="T2" s="17" t="s">
        <v>243</v>
      </c>
      <c r="U2" s="17" t="s">
        <v>243</v>
      </c>
      <c r="V2" s="17" t="s">
        <v>243</v>
      </c>
      <c r="W2" s="17" t="s">
        <v>243</v>
      </c>
      <c r="X2" s="17" t="s">
        <v>243</v>
      </c>
      <c r="Y2" s="17" t="s">
        <v>243</v>
      </c>
      <c r="Z2" s="17" t="s">
        <v>243</v>
      </c>
      <c r="AA2" s="17" t="s">
        <v>243</v>
      </c>
      <c r="AB2" s="17" t="s">
        <v>243</v>
      </c>
      <c r="AC2" s="17" t="s">
        <v>243</v>
      </c>
      <c r="AD2" s="17" t="s">
        <v>243</v>
      </c>
      <c r="AE2" s="17" t="s">
        <v>243</v>
      </c>
      <c r="AF2" s="17" t="s">
        <v>243</v>
      </c>
      <c r="AG2" s="17" t="s">
        <v>243</v>
      </c>
      <c r="AH2" s="17" t="s">
        <v>243</v>
      </c>
      <c r="AI2" s="17" t="s">
        <v>243</v>
      </c>
      <c r="AJ2" s="17" t="s">
        <v>243</v>
      </c>
      <c r="AK2" s="17" t="s">
        <v>243</v>
      </c>
      <c r="AL2" s="166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244</v>
      </c>
      <c r="C3" s="8" t="s">
        <v>244</v>
      </c>
      <c r="D3" s="163" t="s">
        <v>245</v>
      </c>
      <c r="E3" s="164" t="s">
        <v>246</v>
      </c>
      <c r="F3" s="165" t="s">
        <v>247</v>
      </c>
      <c r="G3" s="165" t="s">
        <v>248</v>
      </c>
      <c r="H3" s="165" t="s">
        <v>249</v>
      </c>
      <c r="I3" s="165" t="s">
        <v>250</v>
      </c>
      <c r="J3" s="165" t="s">
        <v>251</v>
      </c>
      <c r="K3" s="165" t="s">
        <v>252</v>
      </c>
      <c r="L3" s="165" t="s">
        <v>253</v>
      </c>
      <c r="M3" s="165" t="s">
        <v>254</v>
      </c>
      <c r="N3" s="165" t="s">
        <v>255</v>
      </c>
      <c r="O3" s="165" t="s">
        <v>256</v>
      </c>
      <c r="P3" s="165" t="s">
        <v>257</v>
      </c>
      <c r="Q3" s="165" t="s">
        <v>258</v>
      </c>
      <c r="R3" s="165" t="s">
        <v>259</v>
      </c>
      <c r="S3" s="165" t="s">
        <v>260</v>
      </c>
      <c r="T3" s="165" t="s">
        <v>261</v>
      </c>
      <c r="U3" s="165" t="s">
        <v>262</v>
      </c>
      <c r="V3" s="165" t="s">
        <v>263</v>
      </c>
      <c r="W3" s="165" t="s">
        <v>264</v>
      </c>
      <c r="X3" s="165" t="s">
        <v>265</v>
      </c>
      <c r="Y3" s="165" t="s">
        <v>266</v>
      </c>
      <c r="Z3" s="165" t="s">
        <v>267</v>
      </c>
      <c r="AA3" s="165" t="s">
        <v>268</v>
      </c>
      <c r="AB3" s="165" t="s">
        <v>269</v>
      </c>
      <c r="AC3" s="165" t="s">
        <v>270</v>
      </c>
      <c r="AD3" s="165" t="s">
        <v>271</v>
      </c>
      <c r="AE3" s="165" t="s">
        <v>272</v>
      </c>
      <c r="AF3" s="165" t="s">
        <v>273</v>
      </c>
      <c r="AG3" s="165" t="s">
        <v>274</v>
      </c>
      <c r="AH3" s="165" t="s">
        <v>275</v>
      </c>
      <c r="AI3" s="165" t="s">
        <v>276</v>
      </c>
      <c r="AJ3" s="165" t="s">
        <v>277</v>
      </c>
      <c r="AK3" s="165" t="s">
        <v>278</v>
      </c>
      <c r="AL3" s="166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117</v>
      </c>
      <c r="E4" s="9" t="s">
        <v>279</v>
      </c>
      <c r="F4" s="10" t="s">
        <v>280</v>
      </c>
      <c r="G4" s="10" t="s">
        <v>281</v>
      </c>
      <c r="H4" s="10" t="s">
        <v>279</v>
      </c>
      <c r="I4" s="10" t="s">
        <v>280</v>
      </c>
      <c r="J4" s="10" t="s">
        <v>280</v>
      </c>
      <c r="K4" s="10" t="s">
        <v>280</v>
      </c>
      <c r="L4" s="10" t="s">
        <v>281</v>
      </c>
      <c r="M4" s="10" t="s">
        <v>280</v>
      </c>
      <c r="N4" s="10" t="s">
        <v>280</v>
      </c>
      <c r="O4" s="10" t="s">
        <v>281</v>
      </c>
      <c r="P4" s="10" t="s">
        <v>280</v>
      </c>
      <c r="Q4" s="10" t="s">
        <v>280</v>
      </c>
      <c r="R4" s="10" t="s">
        <v>280</v>
      </c>
      <c r="S4" s="10" t="s">
        <v>280</v>
      </c>
      <c r="T4" s="10" t="s">
        <v>280</v>
      </c>
      <c r="U4" s="10" t="s">
        <v>281</v>
      </c>
      <c r="V4" s="10" t="s">
        <v>280</v>
      </c>
      <c r="W4" s="10" t="s">
        <v>280</v>
      </c>
      <c r="X4" s="10" t="s">
        <v>280</v>
      </c>
      <c r="Y4" s="10" t="s">
        <v>281</v>
      </c>
      <c r="Z4" s="10" t="s">
        <v>281</v>
      </c>
      <c r="AA4" s="10" t="s">
        <v>281</v>
      </c>
      <c r="AB4" s="10" t="s">
        <v>279</v>
      </c>
      <c r="AC4" s="10" t="s">
        <v>280</v>
      </c>
      <c r="AD4" s="10" t="s">
        <v>280</v>
      </c>
      <c r="AE4" s="10" t="s">
        <v>280</v>
      </c>
      <c r="AF4" s="10" t="s">
        <v>280</v>
      </c>
      <c r="AG4" s="10" t="s">
        <v>280</v>
      </c>
      <c r="AH4" s="10" t="s">
        <v>280</v>
      </c>
      <c r="AI4" s="10" t="s">
        <v>280</v>
      </c>
      <c r="AJ4" s="10" t="s">
        <v>280</v>
      </c>
      <c r="AK4" s="10" t="s">
        <v>280</v>
      </c>
      <c r="AL4" s="166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282</v>
      </c>
      <c r="E5" s="29" t="s">
        <v>120</v>
      </c>
      <c r="F5" s="29" t="s">
        <v>119</v>
      </c>
      <c r="G5" s="29" t="s">
        <v>119</v>
      </c>
      <c r="H5" s="29" t="s">
        <v>283</v>
      </c>
      <c r="I5" s="29" t="s">
        <v>120</v>
      </c>
      <c r="J5" s="29" t="s">
        <v>283</v>
      </c>
      <c r="K5" s="29" t="s">
        <v>284</v>
      </c>
      <c r="L5" s="29" t="s">
        <v>119</v>
      </c>
      <c r="M5" s="29" t="s">
        <v>119</v>
      </c>
      <c r="N5" s="29" t="s">
        <v>284</v>
      </c>
      <c r="O5" s="29" t="s">
        <v>119</v>
      </c>
      <c r="P5" s="29" t="s">
        <v>284</v>
      </c>
      <c r="Q5" s="29" t="s">
        <v>119</v>
      </c>
      <c r="R5" s="29" t="s">
        <v>120</v>
      </c>
      <c r="S5" s="29" t="s">
        <v>119</v>
      </c>
      <c r="T5" s="29" t="s">
        <v>120</v>
      </c>
      <c r="U5" s="29" t="s">
        <v>284</v>
      </c>
      <c r="V5" s="29" t="s">
        <v>119</v>
      </c>
      <c r="W5" s="29" t="s">
        <v>119</v>
      </c>
      <c r="X5" s="29" t="s">
        <v>119</v>
      </c>
      <c r="Y5" s="29" t="s">
        <v>119</v>
      </c>
      <c r="Z5" s="29" t="s">
        <v>119</v>
      </c>
      <c r="AA5" s="29" t="s">
        <v>120</v>
      </c>
      <c r="AB5" s="29" t="s">
        <v>120</v>
      </c>
      <c r="AC5" s="29" t="s">
        <v>119</v>
      </c>
      <c r="AD5" s="29" t="s">
        <v>119</v>
      </c>
      <c r="AE5" s="29" t="s">
        <v>119</v>
      </c>
      <c r="AF5" s="29" t="s">
        <v>119</v>
      </c>
      <c r="AG5" s="29" t="s">
        <v>119</v>
      </c>
      <c r="AH5" s="29" t="s">
        <v>119</v>
      </c>
      <c r="AI5" s="29" t="s">
        <v>119</v>
      </c>
      <c r="AJ5" s="29" t="s">
        <v>119</v>
      </c>
      <c r="AK5" s="29" t="s">
        <v>119</v>
      </c>
      <c r="AL5" s="166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94.564298701396368</v>
      </c>
      <c r="E6" s="22">
        <v>88.915999999999997</v>
      </c>
      <c r="F6" s="22">
        <v>90.1</v>
      </c>
      <c r="G6" s="23">
        <v>93.25</v>
      </c>
      <c r="H6" s="22">
        <v>90.2</v>
      </c>
      <c r="I6" s="23">
        <v>86.448999999999998</v>
      </c>
      <c r="J6" s="22">
        <v>91</v>
      </c>
      <c r="K6" s="23">
        <v>88.69</v>
      </c>
      <c r="L6" s="157">
        <v>91.7</v>
      </c>
      <c r="M6" s="22">
        <v>91.9</v>
      </c>
      <c r="N6" s="22">
        <v>91.6</v>
      </c>
      <c r="O6" s="158">
        <v>82.57</v>
      </c>
      <c r="P6" s="22">
        <v>88.2</v>
      </c>
      <c r="Q6" s="22">
        <v>89.3</v>
      </c>
      <c r="R6" s="22">
        <v>85.3</v>
      </c>
      <c r="S6" s="22">
        <v>90</v>
      </c>
      <c r="T6" s="22">
        <v>85.782821399999989</v>
      </c>
      <c r="U6" s="22">
        <v>92.06</v>
      </c>
      <c r="V6" s="22">
        <v>92</v>
      </c>
      <c r="W6" s="22">
        <v>91.8</v>
      </c>
      <c r="X6" s="22">
        <v>90.8</v>
      </c>
      <c r="Y6" s="22">
        <v>85.6</v>
      </c>
      <c r="Z6" s="22">
        <v>91</v>
      </c>
      <c r="AA6" s="22">
        <v>92</v>
      </c>
      <c r="AB6" s="22">
        <v>88.578999999999994</v>
      </c>
      <c r="AC6" s="22">
        <v>88.5</v>
      </c>
      <c r="AD6" s="22">
        <v>91.6</v>
      </c>
      <c r="AE6" s="22">
        <v>87.9</v>
      </c>
      <c r="AF6" s="22">
        <v>92.5</v>
      </c>
      <c r="AG6" s="22">
        <v>89.33</v>
      </c>
      <c r="AH6" s="22">
        <v>90</v>
      </c>
      <c r="AI6" s="22">
        <v>89.956400000000002</v>
      </c>
      <c r="AJ6" s="22">
        <v>92.1</v>
      </c>
      <c r="AK6" s="22">
        <v>91.7</v>
      </c>
      <c r="AL6" s="16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96.382154436482736</v>
      </c>
      <c r="E7" s="10">
        <v>89.340999999999994</v>
      </c>
      <c r="F7" s="10">
        <v>91.4</v>
      </c>
      <c r="G7" s="25">
        <v>93.99</v>
      </c>
      <c r="H7" s="10">
        <v>91.5</v>
      </c>
      <c r="I7" s="25">
        <v>84.241</v>
      </c>
      <c r="J7" s="10">
        <v>91</v>
      </c>
      <c r="K7" s="25">
        <v>88.22</v>
      </c>
      <c r="L7" s="10">
        <v>86.7</v>
      </c>
      <c r="M7" s="10">
        <v>90.95</v>
      </c>
      <c r="N7" s="10">
        <v>91.8</v>
      </c>
      <c r="O7" s="159">
        <v>83.29</v>
      </c>
      <c r="P7" s="10">
        <v>88.8</v>
      </c>
      <c r="Q7" s="10">
        <v>90.8</v>
      </c>
      <c r="R7" s="10">
        <v>89.9</v>
      </c>
      <c r="S7" s="10">
        <v>88.5</v>
      </c>
      <c r="T7" s="10">
        <v>86.468535399999993</v>
      </c>
      <c r="U7" s="10">
        <v>90.41</v>
      </c>
      <c r="V7" s="10">
        <v>90.6</v>
      </c>
      <c r="W7" s="10">
        <v>91</v>
      </c>
      <c r="X7" s="10">
        <v>92.6</v>
      </c>
      <c r="Y7" s="10">
        <v>87.7</v>
      </c>
      <c r="Z7" s="160">
        <v>80</v>
      </c>
      <c r="AA7" s="10">
        <v>93.37</v>
      </c>
      <c r="AB7" s="10">
        <v>88.754000000000005</v>
      </c>
      <c r="AC7" s="10">
        <v>85.5</v>
      </c>
      <c r="AD7" s="10">
        <v>92.1</v>
      </c>
      <c r="AE7" s="10">
        <v>86.7</v>
      </c>
      <c r="AF7" s="10">
        <v>92.5</v>
      </c>
      <c r="AG7" s="10">
        <v>87.37</v>
      </c>
      <c r="AH7" s="10">
        <v>91</v>
      </c>
      <c r="AI7" s="10">
        <v>89.752200000000002</v>
      </c>
      <c r="AJ7" s="10">
        <v>90.75</v>
      </c>
      <c r="AK7" s="160">
        <v>101.3</v>
      </c>
      <c r="AL7" s="16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94.860653470502328</v>
      </c>
      <c r="E8" s="10">
        <v>88.85</v>
      </c>
      <c r="F8" s="10">
        <v>90.3</v>
      </c>
      <c r="G8" s="25">
        <v>93.16</v>
      </c>
      <c r="H8" s="10">
        <v>91.899999999999991</v>
      </c>
      <c r="I8" s="25">
        <v>83.94</v>
      </c>
      <c r="J8" s="10">
        <v>92</v>
      </c>
      <c r="K8" s="25">
        <v>88.82</v>
      </c>
      <c r="L8" s="25">
        <v>88.3</v>
      </c>
      <c r="M8" s="11">
        <v>92.39</v>
      </c>
      <c r="N8" s="11">
        <v>91.7</v>
      </c>
      <c r="O8" s="161">
        <v>85.68</v>
      </c>
      <c r="P8" s="11">
        <v>87.7</v>
      </c>
      <c r="Q8" s="11">
        <v>88.8</v>
      </c>
      <c r="R8" s="11">
        <v>93.9</v>
      </c>
      <c r="S8" s="11">
        <v>90.3</v>
      </c>
      <c r="T8" s="162">
        <v>89.417105599999999</v>
      </c>
      <c r="U8" s="11">
        <v>92.8</v>
      </c>
      <c r="V8" s="11">
        <v>92.2</v>
      </c>
      <c r="W8" s="11">
        <v>91.9</v>
      </c>
      <c r="X8" s="11">
        <v>91.2</v>
      </c>
      <c r="Y8" s="11">
        <v>85.1</v>
      </c>
      <c r="Z8" s="11">
        <v>91.2</v>
      </c>
      <c r="AA8" s="11">
        <v>92.55</v>
      </c>
      <c r="AB8" s="11">
        <v>89.727999999999994</v>
      </c>
      <c r="AC8" s="11">
        <v>87.9</v>
      </c>
      <c r="AD8" s="11">
        <v>91.7</v>
      </c>
      <c r="AE8" s="11">
        <v>87.2</v>
      </c>
      <c r="AF8" s="11">
        <v>92.3</v>
      </c>
      <c r="AG8" s="11">
        <v>89.8</v>
      </c>
      <c r="AH8" s="11">
        <v>92</v>
      </c>
      <c r="AI8" s="11">
        <v>92.100899999999996</v>
      </c>
      <c r="AJ8" s="11">
        <v>91.46</v>
      </c>
      <c r="AK8" s="11">
        <v>86.4</v>
      </c>
      <c r="AL8" s="16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93.350542962787586</v>
      </c>
      <c r="E9" s="10">
        <v>88.762</v>
      </c>
      <c r="F9" s="10">
        <v>90.4</v>
      </c>
      <c r="G9" s="25">
        <v>93.96</v>
      </c>
      <c r="H9" s="10">
        <v>90.9</v>
      </c>
      <c r="I9" s="25">
        <v>88.114000000000004</v>
      </c>
      <c r="J9" s="10">
        <v>91</v>
      </c>
      <c r="K9" s="25">
        <v>87.97</v>
      </c>
      <c r="L9" s="25">
        <v>86.7</v>
      </c>
      <c r="M9" s="11">
        <v>90.73</v>
      </c>
      <c r="N9" s="11">
        <v>91.6</v>
      </c>
      <c r="O9" s="161">
        <v>82.32</v>
      </c>
      <c r="P9" s="11">
        <v>89.9</v>
      </c>
      <c r="Q9" s="11">
        <v>90.3</v>
      </c>
      <c r="R9" s="11">
        <v>89.3</v>
      </c>
      <c r="S9" s="11">
        <v>88.3</v>
      </c>
      <c r="T9" s="11">
        <v>86.331392599999987</v>
      </c>
      <c r="U9" s="11">
        <v>92.71</v>
      </c>
      <c r="V9" s="11">
        <v>90.4</v>
      </c>
      <c r="W9" s="11">
        <v>92.2</v>
      </c>
      <c r="X9" s="11">
        <v>91.8</v>
      </c>
      <c r="Y9" s="11">
        <v>86.5</v>
      </c>
      <c r="Z9" s="11">
        <v>88</v>
      </c>
      <c r="AA9" s="11">
        <v>93.8</v>
      </c>
      <c r="AB9" s="11">
        <v>89.738</v>
      </c>
      <c r="AC9" s="11">
        <v>88.7</v>
      </c>
      <c r="AD9" s="11">
        <v>91.6</v>
      </c>
      <c r="AE9" s="11">
        <v>89.1</v>
      </c>
      <c r="AF9" s="11">
        <v>92.5</v>
      </c>
      <c r="AG9" s="11">
        <v>89.73</v>
      </c>
      <c r="AH9" s="11">
        <v>92</v>
      </c>
      <c r="AI9" s="11">
        <v>89.854299999999995</v>
      </c>
      <c r="AJ9" s="11">
        <v>92.17</v>
      </c>
      <c r="AK9" s="11">
        <v>87.8</v>
      </c>
      <c r="AL9" s="16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89.970746497083326</v>
      </c>
      <c r="BN9" s="32"/>
    </row>
    <row r="10" spans="1:66">
      <c r="A10" s="35"/>
      <c r="B10" s="19">
        <v>1</v>
      </c>
      <c r="C10" s="8">
        <v>5</v>
      </c>
      <c r="D10" s="24">
        <v>96.868140525044282</v>
      </c>
      <c r="E10" s="10">
        <v>88.304000000000002</v>
      </c>
      <c r="F10" s="10">
        <v>90</v>
      </c>
      <c r="G10" s="10">
        <v>93.91</v>
      </c>
      <c r="H10" s="10">
        <v>88.8</v>
      </c>
      <c r="I10" s="10">
        <v>84.893000000000001</v>
      </c>
      <c r="J10" s="10">
        <v>91</v>
      </c>
      <c r="K10" s="10">
        <v>89.86</v>
      </c>
      <c r="L10" s="10">
        <v>88.3</v>
      </c>
      <c r="M10" s="10">
        <v>90.47</v>
      </c>
      <c r="N10" s="10">
        <v>91.6</v>
      </c>
      <c r="O10" s="159">
        <v>80.34</v>
      </c>
      <c r="P10" s="10">
        <v>90.3</v>
      </c>
      <c r="Q10" s="10">
        <v>91.2</v>
      </c>
      <c r="R10" s="10">
        <v>89.9</v>
      </c>
      <c r="S10" s="10">
        <v>90.3</v>
      </c>
      <c r="T10" s="10">
        <v>86.468535399999993</v>
      </c>
      <c r="U10" s="10">
        <v>92.39</v>
      </c>
      <c r="V10" s="10">
        <v>90.7</v>
      </c>
      <c r="W10" s="10">
        <v>91.9</v>
      </c>
      <c r="X10" s="10">
        <v>92.1</v>
      </c>
      <c r="Y10" s="10">
        <v>88.2</v>
      </c>
      <c r="Z10" s="10">
        <v>91.4</v>
      </c>
      <c r="AA10" s="10">
        <v>92.93</v>
      </c>
      <c r="AB10" s="10">
        <v>87.138999999999996</v>
      </c>
      <c r="AC10" s="10">
        <v>87</v>
      </c>
      <c r="AD10" s="10">
        <v>89.3</v>
      </c>
      <c r="AE10" s="10">
        <v>85.6</v>
      </c>
      <c r="AF10" s="10">
        <v>92.5</v>
      </c>
      <c r="AG10" s="10">
        <v>89.77</v>
      </c>
      <c r="AH10" s="10">
        <v>93</v>
      </c>
      <c r="AI10" s="10">
        <v>89.139399999999995</v>
      </c>
      <c r="AJ10" s="10">
        <v>90</v>
      </c>
      <c r="AK10" s="10">
        <v>86.8</v>
      </c>
      <c r="AL10" s="166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24">
        <v>94.699571923363479</v>
      </c>
      <c r="E11" s="10">
        <v>88.076999999999998</v>
      </c>
      <c r="F11" s="10">
        <v>91.6</v>
      </c>
      <c r="G11" s="10">
        <v>93.67</v>
      </c>
      <c r="H11" s="10">
        <v>90.699999999999989</v>
      </c>
      <c r="I11" s="10">
        <v>86.933000000000007</v>
      </c>
      <c r="J11" s="10">
        <v>92</v>
      </c>
      <c r="K11" s="10">
        <v>89.35</v>
      </c>
      <c r="L11" s="10">
        <v>86.7</v>
      </c>
      <c r="M11" s="10">
        <v>92.55</v>
      </c>
      <c r="N11" s="10">
        <v>91.7</v>
      </c>
      <c r="O11" s="159">
        <v>81.349999999999994</v>
      </c>
      <c r="P11" s="10">
        <v>88.8</v>
      </c>
      <c r="Q11" s="10">
        <v>91.9</v>
      </c>
      <c r="R11" s="10">
        <v>87.3</v>
      </c>
      <c r="S11" s="10">
        <v>90.1</v>
      </c>
      <c r="T11" s="10">
        <v>85.782821399999989</v>
      </c>
      <c r="U11" s="10">
        <v>92.84</v>
      </c>
      <c r="V11" s="10">
        <v>90.5</v>
      </c>
      <c r="W11" s="10">
        <v>91.8</v>
      </c>
      <c r="X11" s="10">
        <v>91.1</v>
      </c>
      <c r="Y11" s="10">
        <v>86.5</v>
      </c>
      <c r="Z11" s="10">
        <v>92.6</v>
      </c>
      <c r="AA11" s="10">
        <v>92.12</v>
      </c>
      <c r="AB11" s="10">
        <v>86.694000000000003</v>
      </c>
      <c r="AC11" s="10">
        <v>90.2</v>
      </c>
      <c r="AD11" s="10">
        <v>90.5</v>
      </c>
      <c r="AE11" s="10">
        <v>88.9</v>
      </c>
      <c r="AF11" s="10">
        <v>92.5</v>
      </c>
      <c r="AG11" s="10">
        <v>89.17</v>
      </c>
      <c r="AH11" s="10">
        <v>92</v>
      </c>
      <c r="AI11" s="10">
        <v>88.0672</v>
      </c>
      <c r="AJ11" s="10">
        <v>91.56</v>
      </c>
      <c r="AK11" s="160">
        <v>97.5</v>
      </c>
      <c r="AL11" s="166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19"/>
      <c r="C12" s="8">
        <v>7</v>
      </c>
      <c r="D12" s="24">
        <v>93.228366794033178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66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19"/>
      <c r="C13" s="8">
        <v>8</v>
      </c>
      <c r="D13" s="24">
        <v>95.529072934268328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66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19"/>
      <c r="C14" s="8">
        <v>9</v>
      </c>
      <c r="D14" s="24">
        <v>94.548945913464806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66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2"/>
    </row>
    <row r="15" spans="1:66">
      <c r="A15" s="35"/>
      <c r="B15" s="19"/>
      <c r="C15" s="8">
        <v>10</v>
      </c>
      <c r="D15" s="24">
        <v>95.59895951043417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66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19"/>
      <c r="C16" s="8">
        <v>11</v>
      </c>
      <c r="D16" s="24">
        <v>96.545054990709644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66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19"/>
      <c r="C17" s="8">
        <v>12</v>
      </c>
      <c r="D17" s="24">
        <v>92.840404996753364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66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A18" s="35"/>
      <c r="B18" s="19"/>
      <c r="C18" s="8">
        <v>13</v>
      </c>
      <c r="D18" s="24">
        <v>95.751447327640392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66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2"/>
    </row>
    <row r="19" spans="1:65">
      <c r="A19" s="35"/>
      <c r="B19" s="19"/>
      <c r="C19" s="8">
        <v>14</v>
      </c>
      <c r="D19" s="24">
        <v>94.064974561733919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66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2"/>
    </row>
    <row r="20" spans="1:65">
      <c r="A20" s="35"/>
      <c r="B20" s="19"/>
      <c r="C20" s="8">
        <v>15</v>
      </c>
      <c r="D20" s="24">
        <v>93.840614529503611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66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2"/>
    </row>
    <row r="21" spans="1:65">
      <c r="A21" s="35"/>
      <c r="B21" s="19"/>
      <c r="C21" s="8">
        <v>16</v>
      </c>
      <c r="D21" s="24">
        <v>94.948026364032827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66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2"/>
    </row>
    <row r="22" spans="1:65">
      <c r="A22" s="35"/>
      <c r="B22" s="19"/>
      <c r="C22" s="8">
        <v>17</v>
      </c>
      <c r="D22" s="24">
        <v>93.453830632963403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66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2"/>
    </row>
    <row r="23" spans="1:65">
      <c r="A23" s="35"/>
      <c r="B23" s="19"/>
      <c r="C23" s="8">
        <v>18</v>
      </c>
      <c r="D23" s="24">
        <v>91.405987319538838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66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2"/>
    </row>
    <row r="24" spans="1:65">
      <c r="A24" s="35"/>
      <c r="B24" s="19"/>
      <c r="C24" s="8">
        <v>19</v>
      </c>
      <c r="D24" s="24">
        <v>94.448219518721586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66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2"/>
    </row>
    <row r="25" spans="1:65">
      <c r="A25" s="35"/>
      <c r="B25" s="19"/>
      <c r="C25" s="8">
        <v>20</v>
      </c>
      <c r="D25" s="24">
        <v>94.360385890925315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66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2"/>
    </row>
    <row r="26" spans="1:65">
      <c r="A26" s="35"/>
      <c r="B26" s="20" t="s">
        <v>285</v>
      </c>
      <c r="C26" s="12"/>
      <c r="D26" s="26">
        <v>94.564482665214982</v>
      </c>
      <c r="E26" s="26">
        <v>88.708333333333329</v>
      </c>
      <c r="F26" s="26">
        <v>90.63333333333334</v>
      </c>
      <c r="G26" s="26">
        <v>93.656666666666652</v>
      </c>
      <c r="H26" s="26">
        <v>90.666666666666671</v>
      </c>
      <c r="I26" s="26">
        <v>85.76166666666667</v>
      </c>
      <c r="J26" s="26">
        <v>91.333333333333329</v>
      </c>
      <c r="K26" s="26">
        <v>88.818333333333342</v>
      </c>
      <c r="L26" s="26">
        <v>88.066666666666663</v>
      </c>
      <c r="M26" s="26">
        <v>91.498333333333335</v>
      </c>
      <c r="N26" s="26">
        <v>91.666666666666671</v>
      </c>
      <c r="O26" s="26">
        <v>82.591666666666683</v>
      </c>
      <c r="P26" s="26">
        <v>88.95</v>
      </c>
      <c r="Q26" s="26">
        <v>90.383333333333326</v>
      </c>
      <c r="R26" s="26">
        <v>89.266666666666666</v>
      </c>
      <c r="S26" s="26">
        <v>89.583333333333329</v>
      </c>
      <c r="T26" s="26">
        <v>86.708535299999994</v>
      </c>
      <c r="U26" s="26">
        <v>92.201666666666654</v>
      </c>
      <c r="V26" s="26">
        <v>91.066666666666677</v>
      </c>
      <c r="W26" s="26">
        <v>91.766666666666666</v>
      </c>
      <c r="X26" s="26">
        <v>91.600000000000009</v>
      </c>
      <c r="Y26" s="26">
        <v>86.59999999999998</v>
      </c>
      <c r="Z26" s="26">
        <v>89.033333333333346</v>
      </c>
      <c r="AA26" s="26">
        <v>92.795000000000002</v>
      </c>
      <c r="AB26" s="26">
        <v>88.438666666666663</v>
      </c>
      <c r="AC26" s="26">
        <v>87.966666666666654</v>
      </c>
      <c r="AD26" s="26">
        <v>91.133333333333326</v>
      </c>
      <c r="AE26" s="26">
        <v>87.566666666666663</v>
      </c>
      <c r="AF26" s="26">
        <v>92.466666666666654</v>
      </c>
      <c r="AG26" s="26">
        <v>89.194999999999993</v>
      </c>
      <c r="AH26" s="26">
        <v>91.666666666666671</v>
      </c>
      <c r="AI26" s="26">
        <v>89.811733333333322</v>
      </c>
      <c r="AJ26" s="26">
        <v>91.339999999999989</v>
      </c>
      <c r="AK26" s="26">
        <v>91.916666666666671</v>
      </c>
      <c r="AL26" s="166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2"/>
    </row>
    <row r="27" spans="1:65">
      <c r="A27" s="35"/>
      <c r="B27" s="3" t="s">
        <v>286</v>
      </c>
      <c r="C27" s="33"/>
      <c r="D27" s="11">
        <v>94.556622307430587</v>
      </c>
      <c r="E27" s="11">
        <v>88.805999999999997</v>
      </c>
      <c r="F27" s="11">
        <v>90.35</v>
      </c>
      <c r="G27" s="11">
        <v>93.789999999999992</v>
      </c>
      <c r="H27" s="11">
        <v>90.8</v>
      </c>
      <c r="I27" s="11">
        <v>85.670999999999992</v>
      </c>
      <c r="J27" s="11">
        <v>91</v>
      </c>
      <c r="K27" s="11">
        <v>88.754999999999995</v>
      </c>
      <c r="L27" s="11">
        <v>87.5</v>
      </c>
      <c r="M27" s="11">
        <v>91.425000000000011</v>
      </c>
      <c r="N27" s="11">
        <v>91.65</v>
      </c>
      <c r="O27" s="11">
        <v>82.444999999999993</v>
      </c>
      <c r="P27" s="11">
        <v>88.8</v>
      </c>
      <c r="Q27" s="11">
        <v>90.55</v>
      </c>
      <c r="R27" s="11">
        <v>89.6</v>
      </c>
      <c r="S27" s="11">
        <v>90.05</v>
      </c>
      <c r="T27" s="11">
        <v>86.399963999999983</v>
      </c>
      <c r="U27" s="11">
        <v>92.55</v>
      </c>
      <c r="V27" s="11">
        <v>90.65</v>
      </c>
      <c r="W27" s="11">
        <v>91.85</v>
      </c>
      <c r="X27" s="11">
        <v>91.5</v>
      </c>
      <c r="Y27" s="11">
        <v>86.5</v>
      </c>
      <c r="Z27" s="11">
        <v>91.1</v>
      </c>
      <c r="AA27" s="11">
        <v>92.740000000000009</v>
      </c>
      <c r="AB27" s="11">
        <v>88.666499999999999</v>
      </c>
      <c r="AC27" s="11">
        <v>88.2</v>
      </c>
      <c r="AD27" s="11">
        <v>91.6</v>
      </c>
      <c r="AE27" s="11">
        <v>87.550000000000011</v>
      </c>
      <c r="AF27" s="11">
        <v>92.5</v>
      </c>
      <c r="AG27" s="11">
        <v>89.53</v>
      </c>
      <c r="AH27" s="11">
        <v>92</v>
      </c>
      <c r="AI27" s="11">
        <v>89.803249999999991</v>
      </c>
      <c r="AJ27" s="11">
        <v>91.509999999999991</v>
      </c>
      <c r="AK27" s="11">
        <v>89.75</v>
      </c>
      <c r="AL27" s="166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2"/>
    </row>
    <row r="28" spans="1:65">
      <c r="A28" s="35"/>
      <c r="B28" s="3" t="s">
        <v>287</v>
      </c>
      <c r="C28" s="33"/>
      <c r="D28" s="27">
        <v>1.3468446180354796</v>
      </c>
      <c r="E28" s="27">
        <v>0.45352162756219766</v>
      </c>
      <c r="F28" s="27">
        <v>0.68896056974740383</v>
      </c>
      <c r="G28" s="27">
        <v>0.36865521380643129</v>
      </c>
      <c r="H28" s="27">
        <v>1.0930080817023562</v>
      </c>
      <c r="I28" s="27">
        <v>1.6591202086246419</v>
      </c>
      <c r="J28" s="27">
        <v>0.5163977794943222</v>
      </c>
      <c r="K28" s="27">
        <v>0.70169556551731604</v>
      </c>
      <c r="L28" s="27">
        <v>1.944907881280413</v>
      </c>
      <c r="M28" s="27">
        <v>0.89564315810855455</v>
      </c>
      <c r="N28" s="27">
        <v>8.1649658092774927E-2</v>
      </c>
      <c r="O28" s="27">
        <v>1.8281949203153032</v>
      </c>
      <c r="P28" s="27">
        <v>0.98944428847712218</v>
      </c>
      <c r="Q28" s="27">
        <v>1.168617416722288</v>
      </c>
      <c r="R28" s="27">
        <v>2.8939016338961294</v>
      </c>
      <c r="S28" s="27">
        <v>0.92610294604145671</v>
      </c>
      <c r="T28" s="27">
        <v>1.3643813278927466</v>
      </c>
      <c r="U28" s="27">
        <v>0.92622711397727286</v>
      </c>
      <c r="V28" s="27">
        <v>0.8091147425839349</v>
      </c>
      <c r="W28" s="27">
        <v>0.4033195589934459</v>
      </c>
      <c r="X28" s="27">
        <v>0.68410525505948139</v>
      </c>
      <c r="Y28" s="27">
        <v>1.1865917579353098</v>
      </c>
      <c r="Z28" s="27">
        <v>4.6808831075627886</v>
      </c>
      <c r="AA28" s="27">
        <v>0.70803248513044903</v>
      </c>
      <c r="AB28" s="27">
        <v>1.2808412339812707</v>
      </c>
      <c r="AC28" s="27">
        <v>1.6020819787597231</v>
      </c>
      <c r="AD28" s="27">
        <v>1.044349877515512</v>
      </c>
      <c r="AE28" s="27">
        <v>1.3411437904515198</v>
      </c>
      <c r="AF28" s="27">
        <v>8.1649658092773761E-2</v>
      </c>
      <c r="AG28" s="27">
        <v>0.93084370331436195</v>
      </c>
      <c r="AH28" s="27">
        <v>1.0327955589886446</v>
      </c>
      <c r="AI28" s="27">
        <v>1.3237822534943819</v>
      </c>
      <c r="AJ28" s="27">
        <v>0.83342666144058453</v>
      </c>
      <c r="AK28" s="27">
        <v>6.2101261393522966</v>
      </c>
      <c r="AL28" s="233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63"/>
    </row>
    <row r="29" spans="1:65">
      <c r="A29" s="35"/>
      <c r="B29" s="3" t="s">
        <v>86</v>
      </c>
      <c r="C29" s="33"/>
      <c r="D29" s="13">
        <v>1.4242605469578791E-2</v>
      </c>
      <c r="E29" s="13">
        <v>5.1125030819599553E-3</v>
      </c>
      <c r="F29" s="13">
        <v>7.6016245282905896E-3</v>
      </c>
      <c r="G29" s="13">
        <v>3.9362410272245933E-3</v>
      </c>
      <c r="H29" s="13">
        <v>1.2055236195246575E-2</v>
      </c>
      <c r="I29" s="13">
        <v>1.934570855616894E-2</v>
      </c>
      <c r="J29" s="13">
        <v>5.6539902864341848E-3</v>
      </c>
      <c r="K29" s="13">
        <v>7.9003460117166042E-3</v>
      </c>
      <c r="L29" s="13">
        <v>2.2084495245424829E-2</v>
      </c>
      <c r="M29" s="13">
        <v>9.7886281146310986E-3</v>
      </c>
      <c r="N29" s="13">
        <v>8.9072354283027189E-4</v>
      </c>
      <c r="O29" s="13">
        <v>2.213534360184001E-2</v>
      </c>
      <c r="P29" s="13">
        <v>1.1123600769838361E-2</v>
      </c>
      <c r="Q29" s="13">
        <v>1.2929567583134296E-2</v>
      </c>
      <c r="R29" s="13">
        <v>3.2418614270681059E-2</v>
      </c>
      <c r="S29" s="13">
        <v>1.0337893351160447E-2</v>
      </c>
      <c r="T29" s="13">
        <v>1.5735259777738937E-2</v>
      </c>
      <c r="U29" s="13">
        <v>1.0045665631249685E-2</v>
      </c>
      <c r="V29" s="13">
        <v>8.8848617414048481E-3</v>
      </c>
      <c r="W29" s="13">
        <v>4.3950551288788149E-3</v>
      </c>
      <c r="X29" s="13">
        <v>7.468397980998704E-3</v>
      </c>
      <c r="Y29" s="13">
        <v>1.3701983347982795E-2</v>
      </c>
      <c r="Z29" s="13">
        <v>5.2574501395313979E-2</v>
      </c>
      <c r="AA29" s="13">
        <v>7.6300715031030657E-3</v>
      </c>
      <c r="AB29" s="13">
        <v>1.4482819362359648E-2</v>
      </c>
      <c r="AC29" s="13">
        <v>1.8212375658503865E-2</v>
      </c>
      <c r="AD29" s="13">
        <v>1.1459581684515495E-2</v>
      </c>
      <c r="AE29" s="13">
        <v>1.5315688509153253E-2</v>
      </c>
      <c r="AF29" s="13">
        <v>8.8301721080865649E-4</v>
      </c>
      <c r="AG29" s="13">
        <v>1.0436052506467425E-2</v>
      </c>
      <c r="AH29" s="13">
        <v>1.1266860643512486E-2</v>
      </c>
      <c r="AI29" s="13">
        <v>1.4739524607338411E-2</v>
      </c>
      <c r="AJ29" s="13">
        <v>9.1244434140637688E-3</v>
      </c>
      <c r="AK29" s="13">
        <v>6.756256905913649E-2</v>
      </c>
      <c r="AL29" s="166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2"/>
    </row>
    <row r="30" spans="1:65">
      <c r="A30" s="35"/>
      <c r="B30" s="3" t="s">
        <v>288</v>
      </c>
      <c r="C30" s="33"/>
      <c r="D30" s="13">
        <v>5.1058108851865347E-2</v>
      </c>
      <c r="E30" s="13">
        <v>-1.4031373673118575E-2</v>
      </c>
      <c r="F30" s="13">
        <v>7.3644696976198354E-3</v>
      </c>
      <c r="G30" s="13">
        <v>4.0967984740493568E-2</v>
      </c>
      <c r="H30" s="13">
        <v>7.7349604919183523E-3</v>
      </c>
      <c r="I30" s="13">
        <v>-4.6782759889105741E-2</v>
      </c>
      <c r="J30" s="13">
        <v>1.5144776377888247E-2</v>
      </c>
      <c r="K30" s="13">
        <v>-1.280875405193338E-2</v>
      </c>
      <c r="L30" s="13">
        <v>-2.1163321463364637E-2</v>
      </c>
      <c r="M30" s="13">
        <v>1.6978705809665984E-2</v>
      </c>
      <c r="N30" s="13">
        <v>1.8849684320873417E-2</v>
      </c>
      <c r="O30" s="13">
        <v>-8.2016434426892992E-2</v>
      </c>
      <c r="P30" s="13">
        <v>-1.1345315414454382E-2</v>
      </c>
      <c r="Q30" s="13">
        <v>4.5857887403810693E-3</v>
      </c>
      <c r="R30" s="13">
        <v>-7.8256528686185822E-3</v>
      </c>
      <c r="S30" s="13">
        <v>-4.3059903227828933E-3</v>
      </c>
      <c r="T30" s="13">
        <v>-3.6258576527305908E-2</v>
      </c>
      <c r="U30" s="13">
        <v>2.4796061569364092E-2</v>
      </c>
      <c r="V30" s="13">
        <v>1.2180850023500556E-2</v>
      </c>
      <c r="W30" s="13">
        <v>1.9961156703768745E-2</v>
      </c>
      <c r="X30" s="13">
        <v>1.8108702732276383E-2</v>
      </c>
      <c r="Y30" s="13">
        <v>-3.7464916412498828E-2</v>
      </c>
      <c r="Z30" s="13">
        <v>-1.0419088428707979E-2</v>
      </c>
      <c r="AA30" s="13">
        <v>3.139079770787756E-2</v>
      </c>
      <c r="AB30" s="13">
        <v>-1.7028644198993415E-2</v>
      </c>
      <c r="AC30" s="13">
        <v>-2.2274793846260188E-2</v>
      </c>
      <c r="AD30" s="13">
        <v>1.2921831612097368E-2</v>
      </c>
      <c r="AE30" s="13">
        <v>-2.6720683377842169E-2</v>
      </c>
      <c r="AF30" s="13">
        <v>2.7741463384037157E-2</v>
      </c>
      <c r="AG30" s="13">
        <v>-8.6222080763604936E-3</v>
      </c>
      <c r="AH30" s="13">
        <v>1.8849684320873417E-2</v>
      </c>
      <c r="AI30" s="13">
        <v>-1.7673874002497314E-3</v>
      </c>
      <c r="AJ30" s="13">
        <v>1.5218874536747862E-2</v>
      </c>
      <c r="AK30" s="13">
        <v>2.1628365278112183E-2</v>
      </c>
      <c r="AL30" s="166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2"/>
    </row>
    <row r="31" spans="1:65">
      <c r="A31" s="35"/>
      <c r="B31" s="53" t="s">
        <v>289</v>
      </c>
      <c r="C31" s="54"/>
      <c r="D31" s="52" t="s">
        <v>290</v>
      </c>
      <c r="E31" s="52">
        <v>0.82</v>
      </c>
      <c r="F31" s="52">
        <v>0.12</v>
      </c>
      <c r="G31" s="52">
        <v>1.6</v>
      </c>
      <c r="H31" s="52">
        <v>0.14000000000000001</v>
      </c>
      <c r="I31" s="52">
        <v>2.25</v>
      </c>
      <c r="J31" s="52">
        <v>0.46</v>
      </c>
      <c r="K31" s="52">
        <v>0.76</v>
      </c>
      <c r="L31" s="52">
        <v>1.1299999999999999</v>
      </c>
      <c r="M31" s="52">
        <v>0.54</v>
      </c>
      <c r="N31" s="52">
        <v>0.63</v>
      </c>
      <c r="O31" s="52">
        <v>3.8</v>
      </c>
      <c r="P31" s="52">
        <v>0.7</v>
      </c>
      <c r="Q31" s="52">
        <v>0</v>
      </c>
      <c r="R31" s="52">
        <v>0.54</v>
      </c>
      <c r="S31" s="52">
        <v>0.39</v>
      </c>
      <c r="T31" s="52">
        <v>1.79</v>
      </c>
      <c r="U31" s="52">
        <v>0.89</v>
      </c>
      <c r="V31" s="52">
        <v>0.33</v>
      </c>
      <c r="W31" s="52">
        <v>0.67</v>
      </c>
      <c r="X31" s="52">
        <v>0.59</v>
      </c>
      <c r="Y31" s="52">
        <v>1.84</v>
      </c>
      <c r="Z31" s="52">
        <v>0.66</v>
      </c>
      <c r="AA31" s="52">
        <v>1.18</v>
      </c>
      <c r="AB31" s="52">
        <v>0.95</v>
      </c>
      <c r="AC31" s="52">
        <v>1.18</v>
      </c>
      <c r="AD31" s="52">
        <v>0.37</v>
      </c>
      <c r="AE31" s="52">
        <v>1.37</v>
      </c>
      <c r="AF31" s="52">
        <v>1.02</v>
      </c>
      <c r="AG31" s="52">
        <v>0.57999999999999996</v>
      </c>
      <c r="AH31" s="52">
        <v>0.63</v>
      </c>
      <c r="AI31" s="52">
        <v>0.28000000000000003</v>
      </c>
      <c r="AJ31" s="52">
        <v>0.47</v>
      </c>
      <c r="AK31" s="52">
        <v>0.75</v>
      </c>
      <c r="AL31" s="166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2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BM32" s="62"/>
    </row>
    <row r="33" spans="1:65" ht="15">
      <c r="B33" s="37" t="s">
        <v>524</v>
      </c>
      <c r="BM33" s="32" t="s">
        <v>291</v>
      </c>
    </row>
    <row r="34" spans="1:65" ht="15">
      <c r="A34" s="28" t="s">
        <v>128</v>
      </c>
      <c r="B34" s="18" t="s">
        <v>115</v>
      </c>
      <c r="C34" s="15" t="s">
        <v>116</v>
      </c>
      <c r="D34" s="16" t="s">
        <v>243</v>
      </c>
      <c r="E34" s="16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2">
        <v>1</v>
      </c>
    </row>
    <row r="35" spans="1:65">
      <c r="A35" s="35"/>
      <c r="B35" s="19" t="s">
        <v>244</v>
      </c>
      <c r="C35" s="8" t="s">
        <v>244</v>
      </c>
      <c r="D35" s="164" t="s">
        <v>249</v>
      </c>
      <c r="E35" s="16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 t="s">
        <v>82</v>
      </c>
    </row>
    <row r="36" spans="1:65">
      <c r="A36" s="35"/>
      <c r="B36" s="19"/>
      <c r="C36" s="8"/>
      <c r="D36" s="9" t="s">
        <v>279</v>
      </c>
      <c r="E36" s="16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>
        <v>1</v>
      </c>
    </row>
    <row r="37" spans="1:65">
      <c r="A37" s="35"/>
      <c r="B37" s="19"/>
      <c r="C37" s="8"/>
      <c r="D37" s="29" t="s">
        <v>283</v>
      </c>
      <c r="E37" s="16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1</v>
      </c>
    </row>
    <row r="38" spans="1:65">
      <c r="A38" s="35"/>
      <c r="B38" s="18">
        <v>1</v>
      </c>
      <c r="C38" s="14">
        <v>1</v>
      </c>
      <c r="D38" s="235">
        <v>14.999999999999998</v>
      </c>
      <c r="E38" s="236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8">
        <v>1</v>
      </c>
    </row>
    <row r="39" spans="1:65">
      <c r="A39" s="35"/>
      <c r="B39" s="19">
        <v>1</v>
      </c>
      <c r="C39" s="8">
        <v>2</v>
      </c>
      <c r="D39" s="239">
        <v>14.999999999999998</v>
      </c>
      <c r="E39" s="236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8">
        <v>1</v>
      </c>
    </row>
    <row r="40" spans="1:65">
      <c r="A40" s="35"/>
      <c r="B40" s="19">
        <v>1</v>
      </c>
      <c r="C40" s="8">
        <v>3</v>
      </c>
      <c r="D40" s="239">
        <v>10</v>
      </c>
      <c r="E40" s="236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8">
        <v>16</v>
      </c>
    </row>
    <row r="41" spans="1:65">
      <c r="A41" s="35"/>
      <c r="B41" s="19">
        <v>1</v>
      </c>
      <c r="C41" s="8">
        <v>4</v>
      </c>
      <c r="D41" s="239">
        <v>14.999999999999998</v>
      </c>
      <c r="E41" s="236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8">
        <v>14.1666666666667</v>
      </c>
    </row>
    <row r="42" spans="1:65">
      <c r="A42" s="35"/>
      <c r="B42" s="19">
        <v>1</v>
      </c>
      <c r="C42" s="8">
        <v>5</v>
      </c>
      <c r="D42" s="239">
        <v>14.999999999999998</v>
      </c>
      <c r="E42" s="236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  <c r="BL42" s="237"/>
      <c r="BM42" s="238">
        <v>7</v>
      </c>
    </row>
    <row r="43" spans="1:65">
      <c r="A43" s="35"/>
      <c r="B43" s="19">
        <v>1</v>
      </c>
      <c r="C43" s="8">
        <v>6</v>
      </c>
      <c r="D43" s="239">
        <v>14.999999999999998</v>
      </c>
      <c r="E43" s="236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40"/>
    </row>
    <row r="44" spans="1:65">
      <c r="A44" s="35"/>
      <c r="B44" s="20" t="s">
        <v>285</v>
      </c>
      <c r="C44" s="12"/>
      <c r="D44" s="241">
        <v>14.166666666666666</v>
      </c>
      <c r="E44" s="236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40"/>
    </row>
    <row r="45" spans="1:65">
      <c r="A45" s="35"/>
      <c r="B45" s="3" t="s">
        <v>286</v>
      </c>
      <c r="C45" s="33"/>
      <c r="D45" s="242">
        <v>14.999999999999998</v>
      </c>
      <c r="E45" s="236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40"/>
    </row>
    <row r="46" spans="1:65">
      <c r="A46" s="35"/>
      <c r="B46" s="3" t="s">
        <v>287</v>
      </c>
      <c r="C46" s="33"/>
      <c r="D46" s="242">
        <v>2.0412414523193001</v>
      </c>
      <c r="E46" s="236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40"/>
    </row>
    <row r="47" spans="1:65">
      <c r="A47" s="35"/>
      <c r="B47" s="3" t="s">
        <v>86</v>
      </c>
      <c r="C47" s="33"/>
      <c r="D47" s="13">
        <v>0.14408763192842119</v>
      </c>
      <c r="E47" s="16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2"/>
    </row>
    <row r="48" spans="1:65">
      <c r="A48" s="35"/>
      <c r="B48" s="3" t="s">
        <v>288</v>
      </c>
      <c r="C48" s="33"/>
      <c r="D48" s="13">
        <v>-2.3314683517128287E-15</v>
      </c>
      <c r="E48" s="166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2"/>
    </row>
    <row r="49" spans="1:65">
      <c r="A49" s="35"/>
      <c r="B49" s="53" t="s">
        <v>289</v>
      </c>
      <c r="C49" s="54"/>
      <c r="D49" s="52" t="s">
        <v>290</v>
      </c>
      <c r="E49" s="16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2"/>
    </row>
    <row r="50" spans="1:65">
      <c r="B50" s="36"/>
      <c r="C50" s="20"/>
      <c r="D50" s="31"/>
      <c r="BM50" s="62"/>
    </row>
    <row r="51" spans="1:65" ht="15">
      <c r="B51" s="37" t="s">
        <v>525</v>
      </c>
      <c r="BM51" s="32" t="s">
        <v>291</v>
      </c>
    </row>
    <row r="52" spans="1:65" ht="15">
      <c r="A52" s="28" t="s">
        <v>129</v>
      </c>
      <c r="B52" s="18" t="s">
        <v>115</v>
      </c>
      <c r="C52" s="15" t="s">
        <v>116</v>
      </c>
      <c r="D52" s="16" t="s">
        <v>243</v>
      </c>
      <c r="E52" s="16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</v>
      </c>
    </row>
    <row r="53" spans="1:65">
      <c r="A53" s="35"/>
      <c r="B53" s="19" t="s">
        <v>244</v>
      </c>
      <c r="C53" s="8" t="s">
        <v>244</v>
      </c>
      <c r="D53" s="164" t="s">
        <v>249</v>
      </c>
      <c r="E53" s="16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2" t="s">
        <v>82</v>
      </c>
    </row>
    <row r="54" spans="1:65">
      <c r="A54" s="35"/>
      <c r="B54" s="19"/>
      <c r="C54" s="8"/>
      <c r="D54" s="9" t="s">
        <v>279</v>
      </c>
      <c r="E54" s="16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2">
        <v>2</v>
      </c>
    </row>
    <row r="55" spans="1:65">
      <c r="A55" s="35"/>
      <c r="B55" s="19"/>
      <c r="C55" s="8"/>
      <c r="D55" s="29" t="s">
        <v>283</v>
      </c>
      <c r="E55" s="16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2">
        <v>2</v>
      </c>
    </row>
    <row r="56" spans="1:65">
      <c r="A56" s="35"/>
      <c r="B56" s="18">
        <v>1</v>
      </c>
      <c r="C56" s="14">
        <v>1</v>
      </c>
      <c r="D56" s="158" t="s">
        <v>108</v>
      </c>
      <c r="E56" s="16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>
        <v>1</v>
      </c>
      <c r="C57" s="8">
        <v>2</v>
      </c>
      <c r="D57" s="159" t="s">
        <v>108</v>
      </c>
      <c r="E57" s="16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>
        <v>1</v>
      </c>
    </row>
    <row r="58" spans="1:65">
      <c r="A58" s="35"/>
      <c r="B58" s="19">
        <v>1</v>
      </c>
      <c r="C58" s="8">
        <v>3</v>
      </c>
      <c r="D58" s="159" t="s">
        <v>108</v>
      </c>
      <c r="E58" s="16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16</v>
      </c>
    </row>
    <row r="59" spans="1:65">
      <c r="A59" s="35"/>
      <c r="B59" s="19">
        <v>1</v>
      </c>
      <c r="C59" s="8">
        <v>4</v>
      </c>
      <c r="D59" s="159" t="s">
        <v>108</v>
      </c>
      <c r="E59" s="16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108</v>
      </c>
    </row>
    <row r="60" spans="1:65">
      <c r="A60" s="35"/>
      <c r="B60" s="19">
        <v>1</v>
      </c>
      <c r="C60" s="8">
        <v>5</v>
      </c>
      <c r="D60" s="159" t="s">
        <v>108</v>
      </c>
      <c r="E60" s="16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7</v>
      </c>
    </row>
    <row r="61" spans="1:65">
      <c r="A61" s="35"/>
      <c r="B61" s="19">
        <v>1</v>
      </c>
      <c r="C61" s="8">
        <v>6</v>
      </c>
      <c r="D61" s="159" t="s">
        <v>108</v>
      </c>
      <c r="E61" s="16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62"/>
    </row>
    <row r="62" spans="1:65">
      <c r="A62" s="35"/>
      <c r="B62" s="20" t="s">
        <v>285</v>
      </c>
      <c r="C62" s="12"/>
      <c r="D62" s="26" t="s">
        <v>699</v>
      </c>
      <c r="E62" s="16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62"/>
    </row>
    <row r="63" spans="1:65">
      <c r="A63" s="35"/>
      <c r="B63" s="3" t="s">
        <v>286</v>
      </c>
      <c r="C63" s="33"/>
      <c r="D63" s="11" t="s">
        <v>699</v>
      </c>
      <c r="E63" s="16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62"/>
    </row>
    <row r="64" spans="1:65">
      <c r="A64" s="35"/>
      <c r="B64" s="3" t="s">
        <v>287</v>
      </c>
      <c r="C64" s="33"/>
      <c r="D64" s="27" t="s">
        <v>699</v>
      </c>
      <c r="E64" s="16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62"/>
    </row>
    <row r="65" spans="1:65">
      <c r="A65" s="35"/>
      <c r="B65" s="3" t="s">
        <v>86</v>
      </c>
      <c r="C65" s="33"/>
      <c r="D65" s="13" t="s">
        <v>699</v>
      </c>
      <c r="E65" s="16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2"/>
    </row>
    <row r="66" spans="1:65">
      <c r="A66" s="35"/>
      <c r="B66" s="3" t="s">
        <v>288</v>
      </c>
      <c r="C66" s="33"/>
      <c r="D66" s="13" t="s">
        <v>699</v>
      </c>
      <c r="E66" s="16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2"/>
    </row>
    <row r="67" spans="1:65">
      <c r="A67" s="35"/>
      <c r="B67" s="53" t="s">
        <v>289</v>
      </c>
      <c r="C67" s="54"/>
      <c r="D67" s="52" t="s">
        <v>290</v>
      </c>
      <c r="E67" s="16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2"/>
    </row>
    <row r="68" spans="1:65">
      <c r="B68" s="36"/>
      <c r="C68" s="20"/>
      <c r="D68" s="31"/>
      <c r="BM68" s="62"/>
    </row>
    <row r="69" spans="1:65">
      <c r="BM69" s="62"/>
    </row>
    <row r="70" spans="1:65">
      <c r="BM70" s="62"/>
    </row>
    <row r="71" spans="1:65">
      <c r="BM71" s="62"/>
    </row>
    <row r="72" spans="1:65">
      <c r="BM72" s="62"/>
    </row>
    <row r="73" spans="1:65">
      <c r="BM73" s="62"/>
    </row>
    <row r="74" spans="1:65">
      <c r="BM74" s="62"/>
    </row>
    <row r="75" spans="1:65">
      <c r="BM75" s="62"/>
    </row>
    <row r="76" spans="1:65">
      <c r="BM76" s="62"/>
    </row>
    <row r="77" spans="1:65">
      <c r="BM77" s="62"/>
    </row>
    <row r="78" spans="1:65">
      <c r="BM78" s="62"/>
    </row>
    <row r="79" spans="1:65">
      <c r="BM79" s="62"/>
    </row>
    <row r="80" spans="1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  <row r="102" spans="65:65">
      <c r="BM102" s="62"/>
    </row>
    <row r="103" spans="65:65">
      <c r="BM103" s="62"/>
    </row>
    <row r="104" spans="65:65">
      <c r="BM104" s="62"/>
    </row>
    <row r="105" spans="65:65">
      <c r="BM105" s="62"/>
    </row>
    <row r="106" spans="65:65">
      <c r="BM106" s="62"/>
    </row>
    <row r="107" spans="65:65">
      <c r="BM107" s="62"/>
    </row>
    <row r="108" spans="65:65">
      <c r="BM108" s="62"/>
    </row>
    <row r="109" spans="65:65">
      <c r="BM109" s="62"/>
    </row>
    <row r="110" spans="65:65">
      <c r="BM110" s="62"/>
    </row>
    <row r="111" spans="65:65">
      <c r="BM111" s="62"/>
    </row>
    <row r="112" spans="65:65">
      <c r="BM112" s="62"/>
    </row>
    <row r="113" spans="65:65">
      <c r="BM113" s="62"/>
    </row>
    <row r="114" spans="65:65">
      <c r="BM114" s="62"/>
    </row>
    <row r="115" spans="65:65">
      <c r="BM115" s="62"/>
    </row>
    <row r="116" spans="65:65">
      <c r="BM116" s="62"/>
    </row>
    <row r="117" spans="65:65">
      <c r="BM117" s="63"/>
    </row>
    <row r="118" spans="65:65">
      <c r="BM118" s="64"/>
    </row>
    <row r="119" spans="65:65">
      <c r="BM119" s="64"/>
    </row>
    <row r="120" spans="65:65">
      <c r="BM120" s="64"/>
    </row>
    <row r="121" spans="65:65">
      <c r="BM121" s="64"/>
    </row>
    <row r="122" spans="65:65">
      <c r="BM122" s="64"/>
    </row>
    <row r="123" spans="65:65">
      <c r="BM123" s="64"/>
    </row>
    <row r="124" spans="65:65">
      <c r="BM124" s="64"/>
    </row>
    <row r="125" spans="65:65">
      <c r="BM125" s="64"/>
    </row>
    <row r="126" spans="65:65">
      <c r="BM126" s="64"/>
    </row>
    <row r="127" spans="65:65">
      <c r="BM127" s="64"/>
    </row>
    <row r="128" spans="65:65">
      <c r="BM128" s="64"/>
    </row>
    <row r="129" spans="65:65">
      <c r="BM129" s="64"/>
    </row>
    <row r="130" spans="65:65">
      <c r="BM130" s="64"/>
    </row>
    <row r="131" spans="65:65">
      <c r="BM131" s="64"/>
    </row>
    <row r="132" spans="65:65">
      <c r="BM132" s="64"/>
    </row>
    <row r="133" spans="65:65">
      <c r="BM133" s="64"/>
    </row>
    <row r="134" spans="65:65">
      <c r="BM134" s="64"/>
    </row>
    <row r="135" spans="65:65">
      <c r="BM135" s="64"/>
    </row>
    <row r="136" spans="65:65">
      <c r="BM136" s="64"/>
    </row>
    <row r="137" spans="65:65">
      <c r="BM137" s="64"/>
    </row>
    <row r="138" spans="65:65">
      <c r="BM138" s="64"/>
    </row>
    <row r="139" spans="65:65">
      <c r="BM139" s="64"/>
    </row>
    <row r="140" spans="65:65">
      <c r="BM140" s="64"/>
    </row>
    <row r="141" spans="65:65">
      <c r="BM141" s="64"/>
    </row>
    <row r="142" spans="65:65">
      <c r="BM142" s="64"/>
    </row>
    <row r="143" spans="65:65">
      <c r="BM143" s="64"/>
    </row>
    <row r="144" spans="65:65">
      <c r="BM144" s="64"/>
    </row>
    <row r="145" spans="65:65">
      <c r="BM145" s="64"/>
    </row>
    <row r="146" spans="65:65">
      <c r="BM146" s="64"/>
    </row>
    <row r="147" spans="65:65">
      <c r="BM147" s="64"/>
    </row>
    <row r="148" spans="65:65">
      <c r="BM148" s="64"/>
    </row>
    <row r="149" spans="65:65">
      <c r="BM149" s="64"/>
    </row>
    <row r="150" spans="65:65">
      <c r="BM150" s="64"/>
    </row>
    <row r="151" spans="65:65">
      <c r="BM151" s="64"/>
    </row>
  </sheetData>
  <dataConsolidate/>
  <conditionalFormatting sqref="B6:C25 E6:AK25 B38:D43 B56:D61">
    <cfRule type="expression" dxfId="23" priority="9">
      <formula>AND($B6&lt;&gt;$B5,NOT(ISBLANK(INDIRECT(Anlyt_LabRefThisCol))))</formula>
    </cfRule>
  </conditionalFormatting>
  <conditionalFormatting sqref="C2:AK31 C34:D49 C52:D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84B9-4C9B-4272-A49C-0D82DA8729C9}">
  <sheetPr codeName="Sheet12"/>
  <dimension ref="A1:BN101"/>
  <sheetViews>
    <sheetView zoomScale="171" zoomScaleNormal="171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1" bestFit="1" customWidth="1"/>
    <col min="66" max="16384" width="9.140625" style="2"/>
  </cols>
  <sheetData>
    <row r="1" spans="1:66" ht="15">
      <c r="B1" s="37" t="s">
        <v>526</v>
      </c>
      <c r="BM1" s="32" t="s">
        <v>66</v>
      </c>
    </row>
    <row r="2" spans="1:66" ht="15">
      <c r="A2" s="28" t="s">
        <v>99</v>
      </c>
      <c r="B2" s="18" t="s">
        <v>115</v>
      </c>
      <c r="C2" s="15" t="s">
        <v>116</v>
      </c>
      <c r="D2" s="16" t="s">
        <v>243</v>
      </c>
      <c r="E2" s="17" t="s">
        <v>243</v>
      </c>
      <c r="F2" s="17" t="s">
        <v>243</v>
      </c>
      <c r="G2" s="17" t="s">
        <v>243</v>
      </c>
      <c r="H2" s="16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244</v>
      </c>
      <c r="C3" s="8" t="s">
        <v>244</v>
      </c>
      <c r="D3" s="164" t="s">
        <v>292</v>
      </c>
      <c r="E3" s="165" t="s">
        <v>293</v>
      </c>
      <c r="F3" s="165" t="s">
        <v>294</v>
      </c>
      <c r="G3" s="165" t="s">
        <v>295</v>
      </c>
      <c r="H3" s="16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296</v>
      </c>
      <c r="E4" s="10" t="s">
        <v>296</v>
      </c>
      <c r="F4" s="10" t="s">
        <v>296</v>
      </c>
      <c r="G4" s="10" t="s">
        <v>296</v>
      </c>
      <c r="H4" s="16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 t="s">
        <v>297</v>
      </c>
      <c r="E5" s="29" t="s">
        <v>297</v>
      </c>
      <c r="F5" s="29" t="s">
        <v>297</v>
      </c>
      <c r="G5" s="29" t="s">
        <v>297</v>
      </c>
      <c r="H5" s="16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2">
        <v>91.3</v>
      </c>
      <c r="E6" s="22">
        <v>92.88</v>
      </c>
      <c r="F6" s="23">
        <v>88.62</v>
      </c>
      <c r="G6" s="22">
        <v>95.53</v>
      </c>
      <c r="H6" s="16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89.2</v>
      </c>
      <c r="E7" s="10">
        <v>97.15</v>
      </c>
      <c r="F7" s="25">
        <v>91.62</v>
      </c>
      <c r="G7" s="10">
        <v>98.85</v>
      </c>
      <c r="H7" s="16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90.1</v>
      </c>
      <c r="E8" s="10">
        <v>93.03</v>
      </c>
      <c r="F8" s="25">
        <v>92.67</v>
      </c>
      <c r="G8" s="10">
        <v>95.85</v>
      </c>
      <c r="H8" s="16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89.5</v>
      </c>
      <c r="E9" s="10">
        <v>95.92</v>
      </c>
      <c r="F9" s="25">
        <v>89.04</v>
      </c>
      <c r="G9" s="10">
        <v>95.39</v>
      </c>
      <c r="H9" s="16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91.99666666666667</v>
      </c>
      <c r="BN9" s="32"/>
    </row>
    <row r="10" spans="1:66">
      <c r="A10" s="35"/>
      <c r="B10" s="19">
        <v>1</v>
      </c>
      <c r="C10" s="8">
        <v>5</v>
      </c>
      <c r="D10" s="10">
        <v>89.5</v>
      </c>
      <c r="E10" s="10">
        <v>91.66</v>
      </c>
      <c r="F10" s="10">
        <v>87.07</v>
      </c>
      <c r="G10" s="10">
        <v>99.04</v>
      </c>
      <c r="H10" s="16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10">
        <v>89.9</v>
      </c>
      <c r="E11" s="10">
        <v>96.23</v>
      </c>
      <c r="F11" s="10">
        <v>92.84</v>
      </c>
      <c r="G11" s="10">
        <v>96.29</v>
      </c>
      <c r="H11" s="16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19">
        <v>2</v>
      </c>
      <c r="C12" s="8">
        <v>7</v>
      </c>
      <c r="D12" s="10"/>
      <c r="E12" s="10">
        <v>91.38</v>
      </c>
      <c r="F12" s="10"/>
      <c r="G12" s="10">
        <v>95.26</v>
      </c>
      <c r="H12" s="16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19">
        <v>2</v>
      </c>
      <c r="C13" s="8">
        <v>8</v>
      </c>
      <c r="D13" s="10"/>
      <c r="E13" s="10">
        <v>90.41</v>
      </c>
      <c r="F13" s="10"/>
      <c r="G13" s="10">
        <v>93.23</v>
      </c>
      <c r="H13" s="16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19">
        <v>2</v>
      </c>
      <c r="C14" s="8">
        <v>9</v>
      </c>
      <c r="D14" s="10"/>
      <c r="E14" s="10">
        <v>90.56</v>
      </c>
      <c r="F14" s="10"/>
      <c r="G14" s="10">
        <v>97.68</v>
      </c>
      <c r="H14" s="16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2"/>
    </row>
    <row r="15" spans="1:66">
      <c r="A15" s="35"/>
      <c r="B15" s="19">
        <v>2</v>
      </c>
      <c r="C15" s="8">
        <v>10</v>
      </c>
      <c r="D15" s="10"/>
      <c r="E15" s="10">
        <v>92.02</v>
      </c>
      <c r="F15" s="10"/>
      <c r="G15" s="10">
        <v>96.17</v>
      </c>
      <c r="H15" s="16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19">
        <v>2</v>
      </c>
      <c r="C16" s="8">
        <v>11</v>
      </c>
      <c r="D16" s="10"/>
      <c r="E16" s="10">
        <v>93.05</v>
      </c>
      <c r="F16" s="10"/>
      <c r="G16" s="10">
        <v>94.27</v>
      </c>
      <c r="H16" s="16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19">
        <v>2</v>
      </c>
      <c r="C17" s="8">
        <v>12</v>
      </c>
      <c r="D17" s="10"/>
      <c r="E17" s="10">
        <v>91.45</v>
      </c>
      <c r="F17" s="10"/>
      <c r="G17" s="10">
        <v>95.88</v>
      </c>
      <c r="H17" s="16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A18" s="35"/>
      <c r="B18" s="19">
        <v>3</v>
      </c>
      <c r="C18" s="8">
        <v>13</v>
      </c>
      <c r="D18" s="10"/>
      <c r="E18" s="10"/>
      <c r="F18" s="10"/>
      <c r="G18" s="10">
        <v>90.49</v>
      </c>
      <c r="H18" s="16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2"/>
    </row>
    <row r="19" spans="1:65">
      <c r="A19" s="35"/>
      <c r="B19" s="19">
        <v>3</v>
      </c>
      <c r="C19" s="8">
        <v>14</v>
      </c>
      <c r="D19" s="10"/>
      <c r="E19" s="10"/>
      <c r="F19" s="10"/>
      <c r="G19" s="10">
        <v>93.1</v>
      </c>
      <c r="H19" s="16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2"/>
    </row>
    <row r="20" spans="1:65">
      <c r="A20" s="35"/>
      <c r="B20" s="19">
        <v>3</v>
      </c>
      <c r="C20" s="8">
        <v>15</v>
      </c>
      <c r="D20" s="10"/>
      <c r="E20" s="10"/>
      <c r="F20" s="10"/>
      <c r="G20" s="10">
        <v>90.88</v>
      </c>
      <c r="H20" s="16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2"/>
    </row>
    <row r="21" spans="1:65">
      <c r="A21" s="35"/>
      <c r="B21" s="19">
        <v>3</v>
      </c>
      <c r="C21" s="8">
        <v>16</v>
      </c>
      <c r="D21" s="10"/>
      <c r="E21" s="10"/>
      <c r="F21" s="10"/>
      <c r="G21" s="10">
        <v>91.86</v>
      </c>
      <c r="H21" s="16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2"/>
    </row>
    <row r="22" spans="1:65">
      <c r="A22" s="35"/>
      <c r="B22" s="19">
        <v>3</v>
      </c>
      <c r="C22" s="8">
        <v>17</v>
      </c>
      <c r="D22" s="10"/>
      <c r="E22" s="10"/>
      <c r="F22" s="10"/>
      <c r="G22" s="10">
        <v>93.73</v>
      </c>
      <c r="H22" s="16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2"/>
    </row>
    <row r="23" spans="1:65">
      <c r="A23" s="35"/>
      <c r="B23" s="19">
        <v>3</v>
      </c>
      <c r="C23" s="8">
        <v>18</v>
      </c>
      <c r="D23" s="10"/>
      <c r="E23" s="10"/>
      <c r="F23" s="10"/>
      <c r="G23" s="10">
        <v>92.57</v>
      </c>
      <c r="H23" s="16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2"/>
    </row>
    <row r="24" spans="1:65">
      <c r="A24" s="35"/>
      <c r="B24" s="20" t="s">
        <v>285</v>
      </c>
      <c r="C24" s="12"/>
      <c r="D24" s="26">
        <v>89.916666666666671</v>
      </c>
      <c r="E24" s="26">
        <v>92.978333333333339</v>
      </c>
      <c r="F24" s="26">
        <v>90.31</v>
      </c>
      <c r="G24" s="26">
        <v>94.781666666666652</v>
      </c>
      <c r="H24" s="16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2"/>
    </row>
    <row r="25" spans="1:65">
      <c r="A25" s="35"/>
      <c r="B25" s="3" t="s">
        <v>286</v>
      </c>
      <c r="C25" s="33"/>
      <c r="D25" s="11">
        <v>89.7</v>
      </c>
      <c r="E25" s="11">
        <v>92.449999999999989</v>
      </c>
      <c r="F25" s="11">
        <v>90.330000000000013</v>
      </c>
      <c r="G25" s="11">
        <v>95.325000000000003</v>
      </c>
      <c r="H25" s="16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2"/>
    </row>
    <row r="26" spans="1:65">
      <c r="A26" s="35"/>
      <c r="B26" s="3" t="s">
        <v>287</v>
      </c>
      <c r="C26" s="33"/>
      <c r="D26" s="27">
        <v>0.74944423853056863</v>
      </c>
      <c r="E26" s="27">
        <v>2.2691321261796582</v>
      </c>
      <c r="F26" s="27">
        <v>2.3938755189023531</v>
      </c>
      <c r="G26" s="27">
        <v>2.478930628078071</v>
      </c>
      <c r="H26" s="233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63"/>
    </row>
    <row r="27" spans="1:65">
      <c r="A27" s="35"/>
      <c r="B27" s="3" t="s">
        <v>86</v>
      </c>
      <c r="C27" s="33"/>
      <c r="D27" s="13">
        <v>8.3348756833798183E-3</v>
      </c>
      <c r="E27" s="13">
        <v>2.4404955916392617E-2</v>
      </c>
      <c r="F27" s="13">
        <v>2.6507313906570181E-2</v>
      </c>
      <c r="G27" s="13">
        <v>2.6154115191876819E-2</v>
      </c>
      <c r="H27" s="16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2"/>
    </row>
    <row r="28" spans="1:65">
      <c r="A28" s="35"/>
      <c r="B28" s="3" t="s">
        <v>288</v>
      </c>
      <c r="C28" s="33"/>
      <c r="D28" s="13">
        <v>-2.2609514837494071E-2</v>
      </c>
      <c r="E28" s="13">
        <v>1.067067647378539E-2</v>
      </c>
      <c r="F28" s="13">
        <v>-1.8333997608608987E-2</v>
      </c>
      <c r="G28" s="13">
        <v>3.0272835972317669E-2</v>
      </c>
      <c r="H28" s="16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62"/>
    </row>
    <row r="29" spans="1:65">
      <c r="A29" s="35"/>
      <c r="B29" s="53" t="s">
        <v>289</v>
      </c>
      <c r="C29" s="54"/>
      <c r="D29" s="52">
        <v>0.76</v>
      </c>
      <c r="E29" s="52">
        <v>0.59</v>
      </c>
      <c r="F29" s="52">
        <v>0.59</v>
      </c>
      <c r="G29" s="52">
        <v>1.38</v>
      </c>
      <c r="H29" s="16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2"/>
    </row>
    <row r="30" spans="1:65">
      <c r="B30" s="36"/>
      <c r="C30" s="20"/>
      <c r="D30" s="31"/>
      <c r="E30" s="31"/>
      <c r="F30" s="31"/>
      <c r="G30" s="31"/>
      <c r="BM30" s="62"/>
    </row>
    <row r="31" spans="1:65">
      <c r="BM31" s="62"/>
    </row>
    <row r="32" spans="1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G23">
    <cfRule type="expression" dxfId="20" priority="3">
      <formula>AND($B6&lt;&gt;$B5,NOT(ISBLANK(INDIRECT(Anlyt_LabRefThisCol))))</formula>
    </cfRule>
  </conditionalFormatting>
  <conditionalFormatting sqref="C2:G29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E7BB-8713-479F-8EC7-4F084F162A4A}">
  <sheetPr codeName="Sheet13"/>
  <dimension ref="A1:BN1091"/>
  <sheetViews>
    <sheetView zoomScale="171" zoomScaleNormal="171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1" bestFit="1" customWidth="1"/>
    <col min="66" max="16384" width="9.140625" style="2"/>
  </cols>
  <sheetData>
    <row r="1" spans="1:66" ht="19.5">
      <c r="B1" s="37" t="s">
        <v>527</v>
      </c>
      <c r="BM1" s="32" t="s">
        <v>291</v>
      </c>
    </row>
    <row r="2" spans="1:66" ht="19.5">
      <c r="A2" s="28" t="s">
        <v>121</v>
      </c>
      <c r="B2" s="18" t="s">
        <v>115</v>
      </c>
      <c r="C2" s="15" t="s">
        <v>116</v>
      </c>
      <c r="D2" s="16" t="s">
        <v>243</v>
      </c>
      <c r="E2" s="17" t="s">
        <v>243</v>
      </c>
      <c r="F2" s="16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244</v>
      </c>
      <c r="C3" s="8" t="s">
        <v>244</v>
      </c>
      <c r="D3" s="164" t="s">
        <v>256</v>
      </c>
      <c r="E3" s="165" t="s">
        <v>273</v>
      </c>
      <c r="F3" s="16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103</v>
      </c>
      <c r="E4" s="10" t="s">
        <v>100</v>
      </c>
      <c r="F4" s="16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16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5.55</v>
      </c>
      <c r="E6" s="22">
        <v>6</v>
      </c>
      <c r="F6" s="16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6.15</v>
      </c>
      <c r="E7" s="10">
        <v>5.87</v>
      </c>
      <c r="F7" s="16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>
        <v>3</v>
      </c>
    </row>
    <row r="8" spans="1:66">
      <c r="A8" s="35"/>
      <c r="B8" s="19">
        <v>1</v>
      </c>
      <c r="C8" s="8">
        <v>3</v>
      </c>
      <c r="D8" s="10">
        <v>6.19</v>
      </c>
      <c r="E8" s="10">
        <v>5.78</v>
      </c>
      <c r="F8" s="16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5.94</v>
      </c>
      <c r="E9" s="10">
        <v>5.71</v>
      </c>
      <c r="F9" s="16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5.87916666666667</v>
      </c>
      <c r="BN9" s="32"/>
    </row>
    <row r="10" spans="1:66">
      <c r="A10" s="35"/>
      <c r="B10" s="19">
        <v>1</v>
      </c>
      <c r="C10" s="8">
        <v>5</v>
      </c>
      <c r="D10" s="10">
        <v>5.86</v>
      </c>
      <c r="E10" s="10">
        <v>5.79</v>
      </c>
      <c r="F10" s="16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10">
        <v>5.87</v>
      </c>
      <c r="E11" s="10">
        <v>5.84</v>
      </c>
      <c r="F11" s="16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2"/>
    </row>
    <row r="12" spans="1:66">
      <c r="A12" s="35"/>
      <c r="B12" s="20" t="s">
        <v>285</v>
      </c>
      <c r="C12" s="12"/>
      <c r="D12" s="26">
        <v>5.9266666666666667</v>
      </c>
      <c r="E12" s="26">
        <v>5.831666666666667</v>
      </c>
      <c r="F12" s="16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2"/>
    </row>
    <row r="13" spans="1:66">
      <c r="A13" s="35"/>
      <c r="B13" s="3" t="s">
        <v>286</v>
      </c>
      <c r="C13" s="33"/>
      <c r="D13" s="11">
        <v>5.9050000000000002</v>
      </c>
      <c r="E13" s="11">
        <v>5.8149999999999995</v>
      </c>
      <c r="F13" s="16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2"/>
    </row>
    <row r="14" spans="1:66">
      <c r="A14" s="35"/>
      <c r="B14" s="3" t="s">
        <v>287</v>
      </c>
      <c r="C14" s="33"/>
      <c r="D14" s="27">
        <v>0.23191952627294399</v>
      </c>
      <c r="E14" s="27">
        <v>9.9079092984678971E-2</v>
      </c>
      <c r="F14" s="16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2"/>
    </row>
    <row r="15" spans="1:66">
      <c r="A15" s="35"/>
      <c r="B15" s="3" t="s">
        <v>86</v>
      </c>
      <c r="C15" s="33"/>
      <c r="D15" s="13">
        <v>3.9131528617482113E-2</v>
      </c>
      <c r="E15" s="13">
        <v>1.6989841609261896E-2</v>
      </c>
      <c r="F15" s="16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2"/>
    </row>
    <row r="16" spans="1:66">
      <c r="A16" s="35"/>
      <c r="B16" s="3" t="s">
        <v>288</v>
      </c>
      <c r="C16" s="33"/>
      <c r="D16" s="13">
        <v>8.0793763288442566E-3</v>
      </c>
      <c r="E16" s="13">
        <v>-8.0793763288452558E-3</v>
      </c>
      <c r="F16" s="16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2"/>
    </row>
    <row r="17" spans="1:65">
      <c r="A17" s="35"/>
      <c r="B17" s="53" t="s">
        <v>289</v>
      </c>
      <c r="C17" s="54"/>
      <c r="D17" s="52">
        <v>0.67</v>
      </c>
      <c r="E17" s="52">
        <v>0.67</v>
      </c>
      <c r="F17" s="16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2"/>
    </row>
    <row r="18" spans="1:65">
      <c r="B18" s="36"/>
      <c r="C18" s="20"/>
      <c r="D18" s="31"/>
      <c r="E18" s="31"/>
      <c r="BM18" s="62"/>
    </row>
    <row r="19" spans="1:65" ht="15">
      <c r="B19" s="37" t="s">
        <v>528</v>
      </c>
      <c r="BM19" s="32" t="s">
        <v>291</v>
      </c>
    </row>
    <row r="20" spans="1:65" ht="15">
      <c r="A20" s="28" t="s">
        <v>7</v>
      </c>
      <c r="B20" s="18" t="s">
        <v>115</v>
      </c>
      <c r="C20" s="15" t="s">
        <v>116</v>
      </c>
      <c r="D20" s="16" t="s">
        <v>243</v>
      </c>
      <c r="E20" s="17" t="s">
        <v>243</v>
      </c>
      <c r="F20" s="16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244</v>
      </c>
      <c r="C21" s="8" t="s">
        <v>244</v>
      </c>
      <c r="D21" s="164" t="s">
        <v>249</v>
      </c>
      <c r="E21" s="165" t="s">
        <v>256</v>
      </c>
      <c r="F21" s="16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3</v>
      </c>
    </row>
    <row r="22" spans="1:65">
      <c r="A22" s="35"/>
      <c r="B22" s="19"/>
      <c r="C22" s="8"/>
      <c r="D22" s="9" t="s">
        <v>298</v>
      </c>
      <c r="E22" s="10" t="s">
        <v>103</v>
      </c>
      <c r="F22" s="16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0</v>
      </c>
    </row>
    <row r="23" spans="1:65">
      <c r="A23" s="35"/>
      <c r="B23" s="19"/>
      <c r="C23" s="8"/>
      <c r="D23" s="29"/>
      <c r="E23" s="29"/>
      <c r="F23" s="16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0</v>
      </c>
    </row>
    <row r="24" spans="1:65">
      <c r="A24" s="35"/>
      <c r="B24" s="18">
        <v>1</v>
      </c>
      <c r="C24" s="14">
        <v>1</v>
      </c>
      <c r="D24" s="243">
        <v>53.2</v>
      </c>
      <c r="E24" s="243">
        <v>66</v>
      </c>
      <c r="F24" s="244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6">
        <v>1</v>
      </c>
    </row>
    <row r="25" spans="1:65">
      <c r="A25" s="35"/>
      <c r="B25" s="19">
        <v>1</v>
      </c>
      <c r="C25" s="8">
        <v>2</v>
      </c>
      <c r="D25" s="247">
        <v>52.2</v>
      </c>
      <c r="E25" s="247">
        <v>70</v>
      </c>
      <c r="F25" s="244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6">
        <v>4</v>
      </c>
    </row>
    <row r="26" spans="1:65">
      <c r="A26" s="35"/>
      <c r="B26" s="19">
        <v>1</v>
      </c>
      <c r="C26" s="8">
        <v>3</v>
      </c>
      <c r="D26" s="247">
        <v>53</v>
      </c>
      <c r="E26" s="247">
        <v>83</v>
      </c>
      <c r="F26" s="244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6">
        <v>16</v>
      </c>
    </row>
    <row r="27" spans="1:65">
      <c r="A27" s="35"/>
      <c r="B27" s="19">
        <v>1</v>
      </c>
      <c r="C27" s="8">
        <v>4</v>
      </c>
      <c r="D27" s="247">
        <v>51.8</v>
      </c>
      <c r="E27" s="247">
        <v>89</v>
      </c>
      <c r="F27" s="244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6">
        <v>66.4166666666667</v>
      </c>
    </row>
    <row r="28" spans="1:65">
      <c r="A28" s="35"/>
      <c r="B28" s="19">
        <v>1</v>
      </c>
      <c r="C28" s="8">
        <v>5</v>
      </c>
      <c r="D28" s="247">
        <v>53.6</v>
      </c>
      <c r="E28" s="247">
        <v>96</v>
      </c>
      <c r="F28" s="244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6">
        <v>10</v>
      </c>
    </row>
    <row r="29" spans="1:65">
      <c r="A29" s="35"/>
      <c r="B29" s="19">
        <v>1</v>
      </c>
      <c r="C29" s="8">
        <v>6</v>
      </c>
      <c r="D29" s="247">
        <v>52.2</v>
      </c>
      <c r="E29" s="247">
        <v>77</v>
      </c>
      <c r="F29" s="244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5"/>
      <c r="BH29" s="245"/>
      <c r="BI29" s="245"/>
      <c r="BJ29" s="245"/>
      <c r="BK29" s="245"/>
      <c r="BL29" s="245"/>
      <c r="BM29" s="248"/>
    </row>
    <row r="30" spans="1:65">
      <c r="A30" s="35"/>
      <c r="B30" s="20" t="s">
        <v>285</v>
      </c>
      <c r="C30" s="12"/>
      <c r="D30" s="249">
        <v>52.666666666666664</v>
      </c>
      <c r="E30" s="249">
        <v>80.166666666666671</v>
      </c>
      <c r="F30" s="244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5"/>
      <c r="AN30" s="245"/>
      <c r="AO30" s="245"/>
      <c r="AP30" s="245"/>
      <c r="AQ30" s="245"/>
      <c r="AR30" s="245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8"/>
    </row>
    <row r="31" spans="1:65">
      <c r="A31" s="35"/>
      <c r="B31" s="3" t="s">
        <v>286</v>
      </c>
      <c r="C31" s="33"/>
      <c r="D31" s="250">
        <v>52.6</v>
      </c>
      <c r="E31" s="250">
        <v>80</v>
      </c>
      <c r="F31" s="244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V31" s="245"/>
      <c r="AW31" s="245"/>
      <c r="AX31" s="245"/>
      <c r="AY31" s="245"/>
      <c r="AZ31" s="245"/>
      <c r="BA31" s="245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8"/>
    </row>
    <row r="32" spans="1:65">
      <c r="A32" s="35"/>
      <c r="B32" s="3" t="s">
        <v>287</v>
      </c>
      <c r="C32" s="33"/>
      <c r="D32" s="250">
        <v>0.70047602861673119</v>
      </c>
      <c r="E32" s="250">
        <v>11.409060726749908</v>
      </c>
      <c r="F32" s="244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  <c r="AY32" s="245"/>
      <c r="AZ32" s="245"/>
      <c r="BA32" s="245"/>
      <c r="BB32" s="245"/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8"/>
    </row>
    <row r="33" spans="1:65">
      <c r="A33" s="35"/>
      <c r="B33" s="3" t="s">
        <v>86</v>
      </c>
      <c r="C33" s="33"/>
      <c r="D33" s="13">
        <v>1.330017775854553E-2</v>
      </c>
      <c r="E33" s="13">
        <v>0.14231676582224417</v>
      </c>
      <c r="F33" s="16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2"/>
    </row>
    <row r="34" spans="1:65">
      <c r="A34" s="35"/>
      <c r="B34" s="3" t="s">
        <v>288</v>
      </c>
      <c r="C34" s="33"/>
      <c r="D34" s="13">
        <v>-0.2070263488080305</v>
      </c>
      <c r="E34" s="13">
        <v>0.2070263488080295</v>
      </c>
      <c r="F34" s="16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2"/>
    </row>
    <row r="35" spans="1:65">
      <c r="A35" s="35"/>
      <c r="B35" s="53" t="s">
        <v>289</v>
      </c>
      <c r="C35" s="54"/>
      <c r="D35" s="52">
        <v>0.67</v>
      </c>
      <c r="E35" s="52">
        <v>0.67</v>
      </c>
      <c r="F35" s="16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2"/>
    </row>
    <row r="36" spans="1:65">
      <c r="B36" s="36"/>
      <c r="C36" s="20"/>
      <c r="D36" s="31"/>
      <c r="E36" s="31"/>
      <c r="BM36" s="62"/>
    </row>
    <row r="37" spans="1:65" ht="15">
      <c r="B37" s="37" t="s">
        <v>529</v>
      </c>
      <c r="BM37" s="32" t="s">
        <v>291</v>
      </c>
    </row>
    <row r="38" spans="1:65" ht="15">
      <c r="A38" s="28" t="s">
        <v>49</v>
      </c>
      <c r="B38" s="18" t="s">
        <v>115</v>
      </c>
      <c r="C38" s="15" t="s">
        <v>116</v>
      </c>
      <c r="D38" s="16" t="s">
        <v>243</v>
      </c>
      <c r="E38" s="16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244</v>
      </c>
      <c r="C39" s="8" t="s">
        <v>244</v>
      </c>
      <c r="D39" s="164" t="s">
        <v>256</v>
      </c>
      <c r="E39" s="16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103</v>
      </c>
      <c r="E40" s="16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16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243">
        <v>90</v>
      </c>
      <c r="E42" s="244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5"/>
      <c r="BL42" s="245"/>
      <c r="BM42" s="246">
        <v>1</v>
      </c>
    </row>
    <row r="43" spans="1:65">
      <c r="A43" s="35"/>
      <c r="B43" s="19">
        <v>1</v>
      </c>
      <c r="C43" s="8">
        <v>2</v>
      </c>
      <c r="D43" s="247">
        <v>93</v>
      </c>
      <c r="E43" s="244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6">
        <v>5</v>
      </c>
    </row>
    <row r="44" spans="1:65">
      <c r="A44" s="35"/>
      <c r="B44" s="19">
        <v>1</v>
      </c>
      <c r="C44" s="8">
        <v>3</v>
      </c>
      <c r="D44" s="247">
        <v>91</v>
      </c>
      <c r="E44" s="244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5"/>
      <c r="BD44" s="245"/>
      <c r="BE44" s="245"/>
      <c r="BF44" s="245"/>
      <c r="BG44" s="245"/>
      <c r="BH44" s="245"/>
      <c r="BI44" s="245"/>
      <c r="BJ44" s="245"/>
      <c r="BK44" s="245"/>
      <c r="BL44" s="245"/>
      <c r="BM44" s="246">
        <v>16</v>
      </c>
    </row>
    <row r="45" spans="1:65">
      <c r="A45" s="35"/>
      <c r="B45" s="19">
        <v>1</v>
      </c>
      <c r="C45" s="8">
        <v>4</v>
      </c>
      <c r="D45" s="247">
        <v>93</v>
      </c>
      <c r="E45" s="244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6">
        <v>91</v>
      </c>
    </row>
    <row r="46" spans="1:65">
      <c r="A46" s="35"/>
      <c r="B46" s="19">
        <v>1</v>
      </c>
      <c r="C46" s="8">
        <v>5</v>
      </c>
      <c r="D46" s="247">
        <v>89</v>
      </c>
      <c r="E46" s="244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5"/>
      <c r="BD46" s="245"/>
      <c r="BE46" s="245"/>
      <c r="BF46" s="245"/>
      <c r="BG46" s="245"/>
      <c r="BH46" s="245"/>
      <c r="BI46" s="245"/>
      <c r="BJ46" s="245"/>
      <c r="BK46" s="245"/>
      <c r="BL46" s="245"/>
      <c r="BM46" s="246">
        <v>11</v>
      </c>
    </row>
    <row r="47" spans="1:65">
      <c r="A47" s="35"/>
      <c r="B47" s="19">
        <v>1</v>
      </c>
      <c r="C47" s="8">
        <v>6</v>
      </c>
      <c r="D47" s="247">
        <v>90</v>
      </c>
      <c r="E47" s="244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245"/>
      <c r="BG47" s="245"/>
      <c r="BH47" s="245"/>
      <c r="BI47" s="245"/>
      <c r="BJ47" s="245"/>
      <c r="BK47" s="245"/>
      <c r="BL47" s="245"/>
      <c r="BM47" s="248"/>
    </row>
    <row r="48" spans="1:65">
      <c r="A48" s="35"/>
      <c r="B48" s="20" t="s">
        <v>285</v>
      </c>
      <c r="C48" s="12"/>
      <c r="D48" s="249">
        <v>91</v>
      </c>
      <c r="E48" s="244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245"/>
      <c r="BI48" s="245"/>
      <c r="BJ48" s="245"/>
      <c r="BK48" s="245"/>
      <c r="BL48" s="245"/>
      <c r="BM48" s="248"/>
    </row>
    <row r="49" spans="1:65">
      <c r="A49" s="35"/>
      <c r="B49" s="3" t="s">
        <v>286</v>
      </c>
      <c r="C49" s="33"/>
      <c r="D49" s="250">
        <v>90.5</v>
      </c>
      <c r="E49" s="244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5"/>
      <c r="BD49" s="245"/>
      <c r="BE49" s="245"/>
      <c r="BF49" s="245"/>
      <c r="BG49" s="245"/>
      <c r="BH49" s="245"/>
      <c r="BI49" s="245"/>
      <c r="BJ49" s="245"/>
      <c r="BK49" s="245"/>
      <c r="BL49" s="245"/>
      <c r="BM49" s="248"/>
    </row>
    <row r="50" spans="1:65">
      <c r="A50" s="35"/>
      <c r="B50" s="3" t="s">
        <v>287</v>
      </c>
      <c r="C50" s="33"/>
      <c r="D50" s="250">
        <v>1.6733200530681511</v>
      </c>
      <c r="E50" s="244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8"/>
    </row>
    <row r="51" spans="1:65">
      <c r="A51" s="35"/>
      <c r="B51" s="3" t="s">
        <v>86</v>
      </c>
      <c r="C51" s="33"/>
      <c r="D51" s="13">
        <v>1.8388132451298365E-2</v>
      </c>
      <c r="E51" s="16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2"/>
    </row>
    <row r="52" spans="1:65">
      <c r="A52" s="35"/>
      <c r="B52" s="3" t="s">
        <v>288</v>
      </c>
      <c r="C52" s="33"/>
      <c r="D52" s="13">
        <v>0</v>
      </c>
      <c r="E52" s="16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2"/>
    </row>
    <row r="53" spans="1:65">
      <c r="A53" s="35"/>
      <c r="B53" s="53" t="s">
        <v>289</v>
      </c>
      <c r="C53" s="54"/>
      <c r="D53" s="52" t="s">
        <v>290</v>
      </c>
      <c r="E53" s="16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2"/>
    </row>
    <row r="54" spans="1:65">
      <c r="B54" s="36"/>
      <c r="C54" s="20"/>
      <c r="D54" s="31"/>
      <c r="BM54" s="62"/>
    </row>
    <row r="55" spans="1:65" ht="15">
      <c r="B55" s="37" t="s">
        <v>530</v>
      </c>
      <c r="BM55" s="32" t="s">
        <v>291</v>
      </c>
    </row>
    <row r="56" spans="1:65" ht="15">
      <c r="A56" s="28" t="s">
        <v>10</v>
      </c>
      <c r="B56" s="18" t="s">
        <v>115</v>
      </c>
      <c r="C56" s="15" t="s">
        <v>116</v>
      </c>
      <c r="D56" s="16" t="s">
        <v>243</v>
      </c>
      <c r="E56" s="17" t="s">
        <v>243</v>
      </c>
      <c r="F56" s="17" t="s">
        <v>243</v>
      </c>
      <c r="G56" s="17" t="s">
        <v>243</v>
      </c>
      <c r="H56" s="16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244</v>
      </c>
      <c r="C57" s="8" t="s">
        <v>244</v>
      </c>
      <c r="D57" s="164" t="s">
        <v>256</v>
      </c>
      <c r="E57" s="165" t="s">
        <v>263</v>
      </c>
      <c r="F57" s="165" t="s">
        <v>264</v>
      </c>
      <c r="G57" s="165" t="s">
        <v>273</v>
      </c>
      <c r="H57" s="16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103</v>
      </c>
      <c r="E58" s="10" t="s">
        <v>100</v>
      </c>
      <c r="F58" s="10" t="s">
        <v>100</v>
      </c>
      <c r="G58" s="10" t="s">
        <v>100</v>
      </c>
      <c r="H58" s="16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0</v>
      </c>
    </row>
    <row r="59" spans="1:65">
      <c r="A59" s="35"/>
      <c r="B59" s="19"/>
      <c r="C59" s="8"/>
      <c r="D59" s="29"/>
      <c r="E59" s="29"/>
      <c r="F59" s="29"/>
      <c r="G59" s="29"/>
      <c r="H59" s="16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0</v>
      </c>
    </row>
    <row r="60" spans="1:65">
      <c r="A60" s="35"/>
      <c r="B60" s="18">
        <v>1</v>
      </c>
      <c r="C60" s="14">
        <v>1</v>
      </c>
      <c r="D60" s="243">
        <v>434</v>
      </c>
      <c r="E60" s="243">
        <v>334</v>
      </c>
      <c r="F60" s="251">
        <v>322</v>
      </c>
      <c r="G60" s="243">
        <v>338</v>
      </c>
      <c r="H60" s="244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5"/>
      <c r="BK60" s="245"/>
      <c r="BL60" s="245"/>
      <c r="BM60" s="246">
        <v>1</v>
      </c>
    </row>
    <row r="61" spans="1:65">
      <c r="A61" s="35"/>
      <c r="B61" s="19">
        <v>1</v>
      </c>
      <c r="C61" s="8">
        <v>2</v>
      </c>
      <c r="D61" s="247">
        <v>443</v>
      </c>
      <c r="E61" s="247">
        <v>338</v>
      </c>
      <c r="F61" s="252">
        <v>313</v>
      </c>
      <c r="G61" s="247">
        <v>331</v>
      </c>
      <c r="H61" s="244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  <c r="AK61" s="245"/>
      <c r="AL61" s="245"/>
      <c r="AM61" s="245"/>
      <c r="AN61" s="245"/>
      <c r="AO61" s="245"/>
      <c r="AP61" s="245"/>
      <c r="AQ61" s="245"/>
      <c r="AR61" s="245"/>
      <c r="AS61" s="245"/>
      <c r="AT61" s="245"/>
      <c r="AU61" s="245"/>
      <c r="AV61" s="245"/>
      <c r="AW61" s="245"/>
      <c r="AX61" s="245"/>
      <c r="AY61" s="245"/>
      <c r="AZ61" s="245"/>
      <c r="BA61" s="245"/>
      <c r="BB61" s="245"/>
      <c r="BC61" s="245"/>
      <c r="BD61" s="245"/>
      <c r="BE61" s="245"/>
      <c r="BF61" s="245"/>
      <c r="BG61" s="245"/>
      <c r="BH61" s="245"/>
      <c r="BI61" s="245"/>
      <c r="BJ61" s="245"/>
      <c r="BK61" s="245"/>
      <c r="BL61" s="245"/>
      <c r="BM61" s="246">
        <v>6</v>
      </c>
    </row>
    <row r="62" spans="1:65">
      <c r="A62" s="35"/>
      <c r="B62" s="19">
        <v>1</v>
      </c>
      <c r="C62" s="8">
        <v>3</v>
      </c>
      <c r="D62" s="247">
        <v>435</v>
      </c>
      <c r="E62" s="247">
        <v>332</v>
      </c>
      <c r="F62" s="252">
        <v>314</v>
      </c>
      <c r="G62" s="247">
        <v>331</v>
      </c>
      <c r="H62" s="244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  <c r="AK62" s="245"/>
      <c r="AL62" s="245"/>
      <c r="AM62" s="245"/>
      <c r="AN62" s="245"/>
      <c r="AO62" s="245"/>
      <c r="AP62" s="245"/>
      <c r="AQ62" s="245"/>
      <c r="AR62" s="245"/>
      <c r="AS62" s="245"/>
      <c r="AT62" s="245"/>
      <c r="AU62" s="245"/>
      <c r="AV62" s="245"/>
      <c r="AW62" s="245"/>
      <c r="AX62" s="245"/>
      <c r="AY62" s="245"/>
      <c r="AZ62" s="245"/>
      <c r="BA62" s="245"/>
      <c r="BB62" s="245"/>
      <c r="BC62" s="245"/>
      <c r="BD62" s="245"/>
      <c r="BE62" s="245"/>
      <c r="BF62" s="245"/>
      <c r="BG62" s="245"/>
      <c r="BH62" s="245"/>
      <c r="BI62" s="245"/>
      <c r="BJ62" s="245"/>
      <c r="BK62" s="245"/>
      <c r="BL62" s="245"/>
      <c r="BM62" s="246">
        <v>16</v>
      </c>
    </row>
    <row r="63" spans="1:65">
      <c r="A63" s="35"/>
      <c r="B63" s="19">
        <v>1</v>
      </c>
      <c r="C63" s="8">
        <v>4</v>
      </c>
      <c r="D63" s="247">
        <v>407</v>
      </c>
      <c r="E63" s="247">
        <v>337</v>
      </c>
      <c r="F63" s="252">
        <v>315</v>
      </c>
      <c r="G63" s="247">
        <v>323</v>
      </c>
      <c r="H63" s="244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245"/>
      <c r="AI63" s="245"/>
      <c r="AJ63" s="245"/>
      <c r="AK63" s="245"/>
      <c r="AL63" s="245"/>
      <c r="AM63" s="245"/>
      <c r="AN63" s="245"/>
      <c r="AO63" s="245"/>
      <c r="AP63" s="245"/>
      <c r="AQ63" s="245"/>
      <c r="AR63" s="245"/>
      <c r="AS63" s="245"/>
      <c r="AT63" s="245"/>
      <c r="AU63" s="245"/>
      <c r="AV63" s="245"/>
      <c r="AW63" s="245"/>
      <c r="AX63" s="245"/>
      <c r="AY63" s="245"/>
      <c r="AZ63" s="245"/>
      <c r="BA63" s="245"/>
      <c r="BB63" s="245"/>
      <c r="BC63" s="245"/>
      <c r="BD63" s="245"/>
      <c r="BE63" s="245"/>
      <c r="BF63" s="245"/>
      <c r="BG63" s="245"/>
      <c r="BH63" s="245"/>
      <c r="BI63" s="245"/>
      <c r="BJ63" s="245"/>
      <c r="BK63" s="245"/>
      <c r="BL63" s="245"/>
      <c r="BM63" s="246">
        <v>353.75</v>
      </c>
    </row>
    <row r="64" spans="1:65">
      <c r="A64" s="35"/>
      <c r="B64" s="19">
        <v>1</v>
      </c>
      <c r="C64" s="8">
        <v>5</v>
      </c>
      <c r="D64" s="247">
        <v>427</v>
      </c>
      <c r="E64" s="247">
        <v>334</v>
      </c>
      <c r="F64" s="247">
        <v>315</v>
      </c>
      <c r="G64" s="247">
        <v>326</v>
      </c>
      <c r="H64" s="244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  <c r="AI64" s="245"/>
      <c r="AJ64" s="245"/>
      <c r="AK64" s="245"/>
      <c r="AL64" s="245"/>
      <c r="AM64" s="245"/>
      <c r="AN64" s="245"/>
      <c r="AO64" s="245"/>
      <c r="AP64" s="245"/>
      <c r="AQ64" s="245"/>
      <c r="AR64" s="245"/>
      <c r="AS64" s="245"/>
      <c r="AT64" s="245"/>
      <c r="AU64" s="245"/>
      <c r="AV64" s="245"/>
      <c r="AW64" s="245"/>
      <c r="AX64" s="245"/>
      <c r="AY64" s="245"/>
      <c r="AZ64" s="245"/>
      <c r="BA64" s="245"/>
      <c r="BB64" s="245"/>
      <c r="BC64" s="245"/>
      <c r="BD64" s="245"/>
      <c r="BE64" s="245"/>
      <c r="BF64" s="245"/>
      <c r="BG64" s="245"/>
      <c r="BH64" s="245"/>
      <c r="BI64" s="245"/>
      <c r="BJ64" s="245"/>
      <c r="BK64" s="245"/>
      <c r="BL64" s="245"/>
      <c r="BM64" s="246">
        <v>12</v>
      </c>
    </row>
    <row r="65" spans="1:65">
      <c r="A65" s="35"/>
      <c r="B65" s="19">
        <v>1</v>
      </c>
      <c r="C65" s="8">
        <v>6</v>
      </c>
      <c r="D65" s="247">
        <v>458</v>
      </c>
      <c r="E65" s="247">
        <v>341</v>
      </c>
      <c r="F65" s="247">
        <v>312</v>
      </c>
      <c r="G65" s="247">
        <v>330</v>
      </c>
      <c r="H65" s="244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  <c r="AK65" s="245"/>
      <c r="AL65" s="245"/>
      <c r="AM65" s="245"/>
      <c r="AN65" s="245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  <c r="AY65" s="245"/>
      <c r="AZ65" s="245"/>
      <c r="BA65" s="245"/>
      <c r="BB65" s="245"/>
      <c r="BC65" s="245"/>
      <c r="BD65" s="245"/>
      <c r="BE65" s="245"/>
      <c r="BF65" s="245"/>
      <c r="BG65" s="245"/>
      <c r="BH65" s="245"/>
      <c r="BI65" s="245"/>
      <c r="BJ65" s="245"/>
      <c r="BK65" s="245"/>
      <c r="BL65" s="245"/>
      <c r="BM65" s="248"/>
    </row>
    <row r="66" spans="1:65">
      <c r="A66" s="35"/>
      <c r="B66" s="20" t="s">
        <v>285</v>
      </c>
      <c r="C66" s="12"/>
      <c r="D66" s="249">
        <v>434</v>
      </c>
      <c r="E66" s="249">
        <v>336</v>
      </c>
      <c r="F66" s="249">
        <v>315.16666666666669</v>
      </c>
      <c r="G66" s="249">
        <v>329.83333333333331</v>
      </c>
      <c r="H66" s="244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245"/>
      <c r="AL66" s="245"/>
      <c r="AM66" s="245"/>
      <c r="AN66" s="245"/>
      <c r="AO66" s="245"/>
      <c r="AP66" s="245"/>
      <c r="AQ66" s="245"/>
      <c r="AR66" s="245"/>
      <c r="AS66" s="245"/>
      <c r="AT66" s="245"/>
      <c r="AU66" s="245"/>
      <c r="AV66" s="245"/>
      <c r="AW66" s="245"/>
      <c r="AX66" s="245"/>
      <c r="AY66" s="245"/>
      <c r="AZ66" s="245"/>
      <c r="BA66" s="245"/>
      <c r="BB66" s="245"/>
      <c r="BC66" s="245"/>
      <c r="BD66" s="245"/>
      <c r="BE66" s="245"/>
      <c r="BF66" s="245"/>
      <c r="BG66" s="245"/>
      <c r="BH66" s="245"/>
      <c r="BI66" s="245"/>
      <c r="BJ66" s="245"/>
      <c r="BK66" s="245"/>
      <c r="BL66" s="245"/>
      <c r="BM66" s="248"/>
    </row>
    <row r="67" spans="1:65">
      <c r="A67" s="35"/>
      <c r="B67" s="3" t="s">
        <v>286</v>
      </c>
      <c r="C67" s="33"/>
      <c r="D67" s="250">
        <v>434.5</v>
      </c>
      <c r="E67" s="250">
        <v>335.5</v>
      </c>
      <c r="F67" s="250">
        <v>314.5</v>
      </c>
      <c r="G67" s="250">
        <v>330.5</v>
      </c>
      <c r="H67" s="244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  <c r="AK67" s="245"/>
      <c r="AL67" s="245"/>
      <c r="AM67" s="245"/>
      <c r="AN67" s="245"/>
      <c r="AO67" s="245"/>
      <c r="AP67" s="245"/>
      <c r="AQ67" s="245"/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5"/>
      <c r="BJ67" s="245"/>
      <c r="BK67" s="245"/>
      <c r="BL67" s="245"/>
      <c r="BM67" s="248"/>
    </row>
    <row r="68" spans="1:65">
      <c r="A68" s="35"/>
      <c r="B68" s="3" t="s">
        <v>287</v>
      </c>
      <c r="C68" s="33"/>
      <c r="D68" s="250">
        <v>16.946976131451887</v>
      </c>
      <c r="E68" s="250">
        <v>3.2863353450309969</v>
      </c>
      <c r="F68" s="250">
        <v>3.5449494589721118</v>
      </c>
      <c r="G68" s="250">
        <v>5.1153364177409353</v>
      </c>
      <c r="H68" s="244"/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  <c r="AH68" s="245"/>
      <c r="AI68" s="245"/>
      <c r="AJ68" s="245"/>
      <c r="AK68" s="245"/>
      <c r="AL68" s="245"/>
      <c r="AM68" s="245"/>
      <c r="AN68" s="245"/>
      <c r="AO68" s="245"/>
      <c r="AP68" s="245"/>
      <c r="AQ68" s="245"/>
      <c r="AR68" s="245"/>
      <c r="AS68" s="245"/>
      <c r="AT68" s="245"/>
      <c r="AU68" s="245"/>
      <c r="AV68" s="245"/>
      <c r="AW68" s="245"/>
      <c r="AX68" s="245"/>
      <c r="AY68" s="245"/>
      <c r="AZ68" s="245"/>
      <c r="BA68" s="245"/>
      <c r="BB68" s="245"/>
      <c r="BC68" s="245"/>
      <c r="BD68" s="245"/>
      <c r="BE68" s="245"/>
      <c r="BF68" s="245"/>
      <c r="BG68" s="245"/>
      <c r="BH68" s="245"/>
      <c r="BI68" s="245"/>
      <c r="BJ68" s="245"/>
      <c r="BK68" s="245"/>
      <c r="BL68" s="245"/>
      <c r="BM68" s="248"/>
    </row>
    <row r="69" spans="1:65">
      <c r="A69" s="35"/>
      <c r="B69" s="3" t="s">
        <v>86</v>
      </c>
      <c r="C69" s="33"/>
      <c r="D69" s="13">
        <v>3.9048332100119557E-2</v>
      </c>
      <c r="E69" s="13">
        <v>9.7807599554493949E-3</v>
      </c>
      <c r="F69" s="13">
        <v>1.1247856559403845E-2</v>
      </c>
      <c r="G69" s="13">
        <v>1.5508852201336843E-2</v>
      </c>
      <c r="H69" s="16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2"/>
    </row>
    <row r="70" spans="1:65">
      <c r="A70" s="35"/>
      <c r="B70" s="3" t="s">
        <v>288</v>
      </c>
      <c r="C70" s="33"/>
      <c r="D70" s="13">
        <v>0.22685512367491167</v>
      </c>
      <c r="E70" s="13">
        <v>-5.0176678445229661E-2</v>
      </c>
      <c r="F70" s="13">
        <v>-0.10906949352179029</v>
      </c>
      <c r="G70" s="13">
        <v>-6.7608951707891718E-2</v>
      </c>
      <c r="H70" s="16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2"/>
    </row>
    <row r="71" spans="1:65">
      <c r="A71" s="35"/>
      <c r="B71" s="53" t="s">
        <v>289</v>
      </c>
      <c r="C71" s="54"/>
      <c r="D71" s="52">
        <v>6.54</v>
      </c>
      <c r="E71" s="52">
        <v>0.2</v>
      </c>
      <c r="F71" s="52">
        <v>1.1499999999999999</v>
      </c>
      <c r="G71" s="52">
        <v>0.2</v>
      </c>
      <c r="H71" s="16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2"/>
    </row>
    <row r="72" spans="1:65">
      <c r="B72" s="36"/>
      <c r="C72" s="20"/>
      <c r="D72" s="31"/>
      <c r="E72" s="31"/>
      <c r="F72" s="31"/>
      <c r="G72" s="31"/>
      <c r="BM72" s="62"/>
    </row>
    <row r="73" spans="1:65" ht="15">
      <c r="B73" s="37" t="s">
        <v>531</v>
      </c>
      <c r="BM73" s="32" t="s">
        <v>291</v>
      </c>
    </row>
    <row r="74" spans="1:65" ht="15">
      <c r="A74" s="28" t="s">
        <v>13</v>
      </c>
      <c r="B74" s="18" t="s">
        <v>115</v>
      </c>
      <c r="C74" s="15" t="s">
        <v>116</v>
      </c>
      <c r="D74" s="16" t="s">
        <v>243</v>
      </c>
      <c r="E74" s="17" t="s">
        <v>243</v>
      </c>
      <c r="F74" s="16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244</v>
      </c>
      <c r="C75" s="8" t="s">
        <v>244</v>
      </c>
      <c r="D75" s="164" t="s">
        <v>256</v>
      </c>
      <c r="E75" s="165" t="s">
        <v>273</v>
      </c>
      <c r="F75" s="16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103</v>
      </c>
      <c r="E76" s="10" t="s">
        <v>100</v>
      </c>
      <c r="F76" s="16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2</v>
      </c>
    </row>
    <row r="77" spans="1:65">
      <c r="A77" s="35"/>
      <c r="B77" s="19"/>
      <c r="C77" s="8"/>
      <c r="D77" s="29"/>
      <c r="E77" s="29"/>
      <c r="F77" s="16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2</v>
      </c>
    </row>
    <row r="78" spans="1:65">
      <c r="A78" s="35"/>
      <c r="B78" s="18">
        <v>1</v>
      </c>
      <c r="C78" s="14">
        <v>1</v>
      </c>
      <c r="D78" s="158" t="s">
        <v>98</v>
      </c>
      <c r="E78" s="158" t="s">
        <v>106</v>
      </c>
      <c r="F78" s="166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</v>
      </c>
    </row>
    <row r="79" spans="1:65">
      <c r="A79" s="35"/>
      <c r="B79" s="19">
        <v>1</v>
      </c>
      <c r="C79" s="8">
        <v>2</v>
      </c>
      <c r="D79" s="159" t="s">
        <v>98</v>
      </c>
      <c r="E79" s="159" t="s">
        <v>106</v>
      </c>
      <c r="F79" s="166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7</v>
      </c>
    </row>
    <row r="80" spans="1:65">
      <c r="A80" s="35"/>
      <c r="B80" s="19">
        <v>1</v>
      </c>
      <c r="C80" s="8">
        <v>3</v>
      </c>
      <c r="D80" s="159" t="s">
        <v>98</v>
      </c>
      <c r="E80" s="159" t="s">
        <v>106</v>
      </c>
      <c r="F80" s="166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16</v>
      </c>
    </row>
    <row r="81" spans="1:65">
      <c r="A81" s="35"/>
      <c r="B81" s="19">
        <v>1</v>
      </c>
      <c r="C81" s="8">
        <v>4</v>
      </c>
      <c r="D81" s="159" t="s">
        <v>98</v>
      </c>
      <c r="E81" s="159" t="s">
        <v>106</v>
      </c>
      <c r="F81" s="166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2" t="s">
        <v>98</v>
      </c>
    </row>
    <row r="82" spans="1:65">
      <c r="A82" s="35"/>
      <c r="B82" s="19">
        <v>1</v>
      </c>
      <c r="C82" s="8">
        <v>5</v>
      </c>
      <c r="D82" s="159" t="s">
        <v>98</v>
      </c>
      <c r="E82" s="159" t="s">
        <v>106</v>
      </c>
      <c r="F82" s="166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2">
        <v>13</v>
      </c>
    </row>
    <row r="83" spans="1:65">
      <c r="A83" s="35"/>
      <c r="B83" s="19">
        <v>1</v>
      </c>
      <c r="C83" s="8">
        <v>6</v>
      </c>
      <c r="D83" s="159" t="s">
        <v>98</v>
      </c>
      <c r="E83" s="159" t="s">
        <v>106</v>
      </c>
      <c r="F83" s="166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2"/>
    </row>
    <row r="84" spans="1:65">
      <c r="A84" s="35"/>
      <c r="B84" s="20" t="s">
        <v>285</v>
      </c>
      <c r="C84" s="12"/>
      <c r="D84" s="26" t="s">
        <v>699</v>
      </c>
      <c r="E84" s="26" t="s">
        <v>699</v>
      </c>
      <c r="F84" s="166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2"/>
    </row>
    <row r="85" spans="1:65">
      <c r="A85" s="35"/>
      <c r="B85" s="3" t="s">
        <v>286</v>
      </c>
      <c r="C85" s="33"/>
      <c r="D85" s="11" t="s">
        <v>699</v>
      </c>
      <c r="E85" s="11" t="s">
        <v>699</v>
      </c>
      <c r="F85" s="166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2"/>
    </row>
    <row r="86" spans="1:65">
      <c r="A86" s="35"/>
      <c r="B86" s="3" t="s">
        <v>287</v>
      </c>
      <c r="C86" s="33"/>
      <c r="D86" s="27" t="s">
        <v>699</v>
      </c>
      <c r="E86" s="27" t="s">
        <v>699</v>
      </c>
      <c r="F86" s="166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2"/>
    </row>
    <row r="87" spans="1:65">
      <c r="A87" s="35"/>
      <c r="B87" s="3" t="s">
        <v>86</v>
      </c>
      <c r="C87" s="33"/>
      <c r="D87" s="13" t="s">
        <v>699</v>
      </c>
      <c r="E87" s="13" t="s">
        <v>699</v>
      </c>
      <c r="F87" s="16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2"/>
    </row>
    <row r="88" spans="1:65">
      <c r="A88" s="35"/>
      <c r="B88" s="3" t="s">
        <v>288</v>
      </c>
      <c r="C88" s="33"/>
      <c r="D88" s="13" t="s">
        <v>699</v>
      </c>
      <c r="E88" s="13" t="s">
        <v>699</v>
      </c>
      <c r="F88" s="166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2"/>
    </row>
    <row r="89" spans="1:65">
      <c r="A89" s="35"/>
      <c r="B89" s="53" t="s">
        <v>289</v>
      </c>
      <c r="C89" s="54"/>
      <c r="D89" s="52" t="s">
        <v>290</v>
      </c>
      <c r="E89" s="52" t="s">
        <v>290</v>
      </c>
      <c r="F89" s="166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2"/>
    </row>
    <row r="90" spans="1:65">
      <c r="B90" s="36"/>
      <c r="C90" s="20"/>
      <c r="D90" s="31"/>
      <c r="E90" s="31"/>
      <c r="BM90" s="62"/>
    </row>
    <row r="91" spans="1:65" ht="15">
      <c r="B91" s="37" t="s">
        <v>532</v>
      </c>
      <c r="BM91" s="32" t="s">
        <v>291</v>
      </c>
    </row>
    <row r="92" spans="1:65" ht="15">
      <c r="A92" s="28" t="s">
        <v>16</v>
      </c>
      <c r="B92" s="18" t="s">
        <v>115</v>
      </c>
      <c r="C92" s="15" t="s">
        <v>116</v>
      </c>
      <c r="D92" s="16" t="s">
        <v>243</v>
      </c>
      <c r="E92" s="16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244</v>
      </c>
      <c r="C93" s="8" t="s">
        <v>244</v>
      </c>
      <c r="D93" s="164" t="s">
        <v>256</v>
      </c>
      <c r="E93" s="16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103</v>
      </c>
      <c r="E94" s="16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1</v>
      </c>
    </row>
    <row r="95" spans="1:65">
      <c r="A95" s="35"/>
      <c r="B95" s="19"/>
      <c r="C95" s="8"/>
      <c r="D95" s="29"/>
      <c r="E95" s="16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1</v>
      </c>
    </row>
    <row r="96" spans="1:65">
      <c r="A96" s="35"/>
      <c r="B96" s="18">
        <v>1</v>
      </c>
      <c r="C96" s="14">
        <v>1</v>
      </c>
      <c r="D96" s="235">
        <v>31</v>
      </c>
      <c r="E96" s="236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  <c r="AV96" s="237"/>
      <c r="AW96" s="237"/>
      <c r="AX96" s="237"/>
      <c r="AY96" s="237"/>
      <c r="AZ96" s="237"/>
      <c r="BA96" s="237"/>
      <c r="BB96" s="237"/>
      <c r="BC96" s="237"/>
      <c r="BD96" s="237"/>
      <c r="BE96" s="237"/>
      <c r="BF96" s="237"/>
      <c r="BG96" s="237"/>
      <c r="BH96" s="237"/>
      <c r="BI96" s="237"/>
      <c r="BJ96" s="237"/>
      <c r="BK96" s="237"/>
      <c r="BL96" s="237"/>
      <c r="BM96" s="238">
        <v>1</v>
      </c>
    </row>
    <row r="97" spans="1:65">
      <c r="A97" s="35"/>
      <c r="B97" s="19">
        <v>1</v>
      </c>
      <c r="C97" s="8">
        <v>2</v>
      </c>
      <c r="D97" s="239">
        <v>31</v>
      </c>
      <c r="E97" s="236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  <c r="AV97" s="237"/>
      <c r="AW97" s="237"/>
      <c r="AX97" s="237"/>
      <c r="AY97" s="237"/>
      <c r="AZ97" s="237"/>
      <c r="BA97" s="237"/>
      <c r="BB97" s="237"/>
      <c r="BC97" s="237"/>
      <c r="BD97" s="237"/>
      <c r="BE97" s="237"/>
      <c r="BF97" s="237"/>
      <c r="BG97" s="237"/>
      <c r="BH97" s="237"/>
      <c r="BI97" s="237"/>
      <c r="BJ97" s="237"/>
      <c r="BK97" s="237"/>
      <c r="BL97" s="237"/>
      <c r="BM97" s="238">
        <v>8</v>
      </c>
    </row>
    <row r="98" spans="1:65">
      <c r="A98" s="35"/>
      <c r="B98" s="19">
        <v>1</v>
      </c>
      <c r="C98" s="8">
        <v>3</v>
      </c>
      <c r="D98" s="239">
        <v>28</v>
      </c>
      <c r="E98" s="236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  <c r="AV98" s="237"/>
      <c r="AW98" s="237"/>
      <c r="AX98" s="237"/>
      <c r="AY98" s="237"/>
      <c r="AZ98" s="237"/>
      <c r="BA98" s="237"/>
      <c r="BB98" s="237"/>
      <c r="BC98" s="237"/>
      <c r="BD98" s="237"/>
      <c r="BE98" s="237"/>
      <c r="BF98" s="237"/>
      <c r="BG98" s="237"/>
      <c r="BH98" s="237"/>
      <c r="BI98" s="237"/>
      <c r="BJ98" s="237"/>
      <c r="BK98" s="237"/>
      <c r="BL98" s="237"/>
      <c r="BM98" s="238">
        <v>16</v>
      </c>
    </row>
    <row r="99" spans="1:65">
      <c r="A99" s="35"/>
      <c r="B99" s="19">
        <v>1</v>
      </c>
      <c r="C99" s="8">
        <v>4</v>
      </c>
      <c r="D99" s="239">
        <v>28</v>
      </c>
      <c r="E99" s="236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  <c r="AV99" s="237"/>
      <c r="AW99" s="237"/>
      <c r="AX99" s="237"/>
      <c r="AY99" s="237"/>
      <c r="AZ99" s="237"/>
      <c r="BA99" s="237"/>
      <c r="BB99" s="237"/>
      <c r="BC99" s="237"/>
      <c r="BD99" s="237"/>
      <c r="BE99" s="237"/>
      <c r="BF99" s="237"/>
      <c r="BG99" s="237"/>
      <c r="BH99" s="237"/>
      <c r="BI99" s="237"/>
      <c r="BJ99" s="237"/>
      <c r="BK99" s="237"/>
      <c r="BL99" s="237"/>
      <c r="BM99" s="238">
        <v>29</v>
      </c>
    </row>
    <row r="100" spans="1:65">
      <c r="A100" s="35"/>
      <c r="B100" s="19">
        <v>1</v>
      </c>
      <c r="C100" s="8">
        <v>5</v>
      </c>
      <c r="D100" s="239">
        <v>27</v>
      </c>
      <c r="E100" s="236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  <c r="AV100" s="237"/>
      <c r="AW100" s="237"/>
      <c r="AX100" s="237"/>
      <c r="AY100" s="237"/>
      <c r="AZ100" s="237"/>
      <c r="BA100" s="237"/>
      <c r="BB100" s="237"/>
      <c r="BC100" s="237"/>
      <c r="BD100" s="237"/>
      <c r="BE100" s="237"/>
      <c r="BF100" s="237"/>
      <c r="BG100" s="237"/>
      <c r="BH100" s="237"/>
      <c r="BI100" s="237"/>
      <c r="BJ100" s="237"/>
      <c r="BK100" s="237"/>
      <c r="BL100" s="237"/>
      <c r="BM100" s="238">
        <v>14</v>
      </c>
    </row>
    <row r="101" spans="1:65">
      <c r="A101" s="35"/>
      <c r="B101" s="19">
        <v>1</v>
      </c>
      <c r="C101" s="8">
        <v>6</v>
      </c>
      <c r="D101" s="253">
        <v>63</v>
      </c>
      <c r="E101" s="236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  <c r="AV101" s="237"/>
      <c r="AW101" s="237"/>
      <c r="AX101" s="237"/>
      <c r="AY101" s="237"/>
      <c r="AZ101" s="237"/>
      <c r="BA101" s="237"/>
      <c r="BB101" s="237"/>
      <c r="BC101" s="237"/>
      <c r="BD101" s="237"/>
      <c r="BE101" s="237"/>
      <c r="BF101" s="237"/>
      <c r="BG101" s="237"/>
      <c r="BH101" s="237"/>
      <c r="BI101" s="237"/>
      <c r="BJ101" s="237"/>
      <c r="BK101" s="237"/>
      <c r="BL101" s="237"/>
      <c r="BM101" s="240"/>
    </row>
    <row r="102" spans="1:65">
      <c r="A102" s="35"/>
      <c r="B102" s="20" t="s">
        <v>285</v>
      </c>
      <c r="C102" s="12"/>
      <c r="D102" s="241">
        <v>34.666666666666664</v>
      </c>
      <c r="E102" s="236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237"/>
      <c r="AR102" s="237"/>
      <c r="AS102" s="237"/>
      <c r="AT102" s="237"/>
      <c r="AU102" s="237"/>
      <c r="AV102" s="237"/>
      <c r="AW102" s="237"/>
      <c r="AX102" s="237"/>
      <c r="AY102" s="237"/>
      <c r="AZ102" s="237"/>
      <c r="BA102" s="237"/>
      <c r="BB102" s="237"/>
      <c r="BC102" s="237"/>
      <c r="BD102" s="237"/>
      <c r="BE102" s="237"/>
      <c r="BF102" s="237"/>
      <c r="BG102" s="237"/>
      <c r="BH102" s="237"/>
      <c r="BI102" s="237"/>
      <c r="BJ102" s="237"/>
      <c r="BK102" s="237"/>
      <c r="BL102" s="237"/>
      <c r="BM102" s="240"/>
    </row>
    <row r="103" spans="1:65">
      <c r="A103" s="35"/>
      <c r="B103" s="3" t="s">
        <v>286</v>
      </c>
      <c r="C103" s="33"/>
      <c r="D103" s="242">
        <v>29.5</v>
      </c>
      <c r="E103" s="236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  <c r="AV103" s="237"/>
      <c r="AW103" s="237"/>
      <c r="AX103" s="237"/>
      <c r="AY103" s="237"/>
      <c r="AZ103" s="237"/>
      <c r="BA103" s="237"/>
      <c r="BB103" s="237"/>
      <c r="BC103" s="237"/>
      <c r="BD103" s="237"/>
      <c r="BE103" s="237"/>
      <c r="BF103" s="237"/>
      <c r="BG103" s="237"/>
      <c r="BH103" s="237"/>
      <c r="BI103" s="237"/>
      <c r="BJ103" s="237"/>
      <c r="BK103" s="237"/>
      <c r="BL103" s="237"/>
      <c r="BM103" s="240"/>
    </row>
    <row r="104" spans="1:65">
      <c r="A104" s="35"/>
      <c r="B104" s="3" t="s">
        <v>287</v>
      </c>
      <c r="C104" s="33"/>
      <c r="D104" s="242">
        <v>13.980939405729023</v>
      </c>
      <c r="E104" s="236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  <c r="AV104" s="237"/>
      <c r="AW104" s="237"/>
      <c r="AX104" s="237"/>
      <c r="AY104" s="237"/>
      <c r="AZ104" s="237"/>
      <c r="BA104" s="237"/>
      <c r="BB104" s="237"/>
      <c r="BC104" s="237"/>
      <c r="BD104" s="237"/>
      <c r="BE104" s="237"/>
      <c r="BF104" s="237"/>
      <c r="BG104" s="237"/>
      <c r="BH104" s="237"/>
      <c r="BI104" s="237"/>
      <c r="BJ104" s="237"/>
      <c r="BK104" s="237"/>
      <c r="BL104" s="237"/>
      <c r="BM104" s="240"/>
    </row>
    <row r="105" spans="1:65">
      <c r="A105" s="35"/>
      <c r="B105" s="3" t="s">
        <v>86</v>
      </c>
      <c r="C105" s="33"/>
      <c r="D105" s="13">
        <v>0.40329632901141416</v>
      </c>
      <c r="E105" s="16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2"/>
    </row>
    <row r="106" spans="1:65">
      <c r="A106" s="35"/>
      <c r="B106" s="3" t="s">
        <v>288</v>
      </c>
      <c r="C106" s="33"/>
      <c r="D106" s="13">
        <v>0.19540229885057459</v>
      </c>
      <c r="E106" s="16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2"/>
    </row>
    <row r="107" spans="1:65">
      <c r="A107" s="35"/>
      <c r="B107" s="53" t="s">
        <v>289</v>
      </c>
      <c r="C107" s="54"/>
      <c r="D107" s="52" t="s">
        <v>290</v>
      </c>
      <c r="E107" s="16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2"/>
    </row>
    <row r="108" spans="1:65">
      <c r="B108" s="36"/>
      <c r="C108" s="20"/>
      <c r="D108" s="31"/>
      <c r="BM108" s="62"/>
    </row>
    <row r="109" spans="1:65" ht="15">
      <c r="B109" s="37" t="s">
        <v>533</v>
      </c>
      <c r="BM109" s="32" t="s">
        <v>291</v>
      </c>
    </row>
    <row r="110" spans="1:65" ht="15">
      <c r="A110" s="28" t="s">
        <v>104</v>
      </c>
      <c r="B110" s="18" t="s">
        <v>115</v>
      </c>
      <c r="C110" s="15" t="s">
        <v>116</v>
      </c>
      <c r="D110" s="16" t="s">
        <v>243</v>
      </c>
      <c r="E110" s="17" t="s">
        <v>243</v>
      </c>
      <c r="F110" s="166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244</v>
      </c>
      <c r="C111" s="8" t="s">
        <v>244</v>
      </c>
      <c r="D111" s="164" t="s">
        <v>256</v>
      </c>
      <c r="E111" s="165" t="s">
        <v>273</v>
      </c>
      <c r="F111" s="166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1</v>
      </c>
    </row>
    <row r="112" spans="1:65">
      <c r="A112" s="35"/>
      <c r="B112" s="19"/>
      <c r="C112" s="8"/>
      <c r="D112" s="9" t="s">
        <v>103</v>
      </c>
      <c r="E112" s="10" t="s">
        <v>100</v>
      </c>
      <c r="F112" s="166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3</v>
      </c>
    </row>
    <row r="113" spans="1:65">
      <c r="A113" s="35"/>
      <c r="B113" s="19"/>
      <c r="C113" s="8"/>
      <c r="D113" s="29"/>
      <c r="E113" s="29"/>
      <c r="F113" s="166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8">
        <v>1</v>
      </c>
      <c r="C114" s="14">
        <v>1</v>
      </c>
      <c r="D114" s="254">
        <v>0.64</v>
      </c>
      <c r="E114" s="254">
        <v>0.66</v>
      </c>
      <c r="F114" s="233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234"/>
      <c r="AQ114" s="234"/>
      <c r="AR114" s="234"/>
      <c r="AS114" s="234"/>
      <c r="AT114" s="234"/>
      <c r="AU114" s="234"/>
      <c r="AV114" s="234"/>
      <c r="AW114" s="234"/>
      <c r="AX114" s="234"/>
      <c r="AY114" s="234"/>
      <c r="AZ114" s="234"/>
      <c r="BA114" s="234"/>
      <c r="BB114" s="234"/>
      <c r="BC114" s="234"/>
      <c r="BD114" s="234"/>
      <c r="BE114" s="234"/>
      <c r="BF114" s="234"/>
      <c r="BG114" s="234"/>
      <c r="BH114" s="234"/>
      <c r="BI114" s="234"/>
      <c r="BJ114" s="234"/>
      <c r="BK114" s="234"/>
      <c r="BL114" s="234"/>
      <c r="BM114" s="255">
        <v>1</v>
      </c>
    </row>
    <row r="115" spans="1:65">
      <c r="A115" s="35"/>
      <c r="B115" s="19">
        <v>1</v>
      </c>
      <c r="C115" s="8">
        <v>2</v>
      </c>
      <c r="D115" s="256">
        <v>0.74</v>
      </c>
      <c r="E115" s="256">
        <v>0.65</v>
      </c>
      <c r="F115" s="233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4"/>
      <c r="AQ115" s="234"/>
      <c r="AR115" s="234"/>
      <c r="AS115" s="234"/>
      <c r="AT115" s="234"/>
      <c r="AU115" s="234"/>
      <c r="AV115" s="234"/>
      <c r="AW115" s="234"/>
      <c r="AX115" s="234"/>
      <c r="AY115" s="234"/>
      <c r="AZ115" s="234"/>
      <c r="BA115" s="234"/>
      <c r="BB115" s="234"/>
      <c r="BC115" s="234"/>
      <c r="BD115" s="234"/>
      <c r="BE115" s="234"/>
      <c r="BF115" s="234"/>
      <c r="BG115" s="234"/>
      <c r="BH115" s="234"/>
      <c r="BI115" s="234"/>
      <c r="BJ115" s="234"/>
      <c r="BK115" s="234"/>
      <c r="BL115" s="234"/>
      <c r="BM115" s="255">
        <v>9</v>
      </c>
    </row>
    <row r="116" spans="1:65">
      <c r="A116" s="35"/>
      <c r="B116" s="19">
        <v>1</v>
      </c>
      <c r="C116" s="8">
        <v>3</v>
      </c>
      <c r="D116" s="256">
        <v>0.65</v>
      </c>
      <c r="E116" s="256">
        <v>0.65</v>
      </c>
      <c r="F116" s="233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4"/>
      <c r="AQ116" s="234"/>
      <c r="AR116" s="234"/>
      <c r="AS116" s="234"/>
      <c r="AT116" s="234"/>
      <c r="AU116" s="234"/>
      <c r="AV116" s="234"/>
      <c r="AW116" s="234"/>
      <c r="AX116" s="234"/>
      <c r="AY116" s="234"/>
      <c r="AZ116" s="234"/>
      <c r="BA116" s="234"/>
      <c r="BB116" s="234"/>
      <c r="BC116" s="234"/>
      <c r="BD116" s="234"/>
      <c r="BE116" s="234"/>
      <c r="BF116" s="234"/>
      <c r="BG116" s="234"/>
      <c r="BH116" s="234"/>
      <c r="BI116" s="234"/>
      <c r="BJ116" s="234"/>
      <c r="BK116" s="234"/>
      <c r="BL116" s="234"/>
      <c r="BM116" s="255">
        <v>16</v>
      </c>
    </row>
    <row r="117" spans="1:65">
      <c r="A117" s="35"/>
      <c r="B117" s="19">
        <v>1</v>
      </c>
      <c r="C117" s="8">
        <v>4</v>
      </c>
      <c r="D117" s="256">
        <v>0.57999999999999996</v>
      </c>
      <c r="E117" s="256">
        <v>0.65</v>
      </c>
      <c r="F117" s="233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4"/>
      <c r="AY117" s="234"/>
      <c r="AZ117" s="234"/>
      <c r="BA117" s="234"/>
      <c r="BB117" s="234"/>
      <c r="BC117" s="234"/>
      <c r="BD117" s="234"/>
      <c r="BE117" s="234"/>
      <c r="BF117" s="234"/>
      <c r="BG117" s="234"/>
      <c r="BH117" s="234"/>
      <c r="BI117" s="234"/>
      <c r="BJ117" s="234"/>
      <c r="BK117" s="234"/>
      <c r="BL117" s="234"/>
      <c r="BM117" s="255">
        <v>0.65166666666666695</v>
      </c>
    </row>
    <row r="118" spans="1:65">
      <c r="A118" s="35"/>
      <c r="B118" s="19">
        <v>1</v>
      </c>
      <c r="C118" s="8">
        <v>5</v>
      </c>
      <c r="D118" s="256">
        <v>0.63</v>
      </c>
      <c r="E118" s="256">
        <v>0.65</v>
      </c>
      <c r="F118" s="233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34"/>
      <c r="AM118" s="234"/>
      <c r="AN118" s="234"/>
      <c r="AO118" s="234"/>
      <c r="AP118" s="234"/>
      <c r="AQ118" s="234"/>
      <c r="AR118" s="234"/>
      <c r="AS118" s="234"/>
      <c r="AT118" s="234"/>
      <c r="AU118" s="234"/>
      <c r="AV118" s="234"/>
      <c r="AW118" s="234"/>
      <c r="AX118" s="234"/>
      <c r="AY118" s="234"/>
      <c r="AZ118" s="234"/>
      <c r="BA118" s="234"/>
      <c r="BB118" s="234"/>
      <c r="BC118" s="234"/>
      <c r="BD118" s="234"/>
      <c r="BE118" s="234"/>
      <c r="BF118" s="234"/>
      <c r="BG118" s="234"/>
      <c r="BH118" s="234"/>
      <c r="BI118" s="234"/>
      <c r="BJ118" s="234"/>
      <c r="BK118" s="234"/>
      <c r="BL118" s="234"/>
      <c r="BM118" s="255">
        <v>15</v>
      </c>
    </row>
    <row r="119" spans="1:65">
      <c r="A119" s="35"/>
      <c r="B119" s="19">
        <v>1</v>
      </c>
      <c r="C119" s="8">
        <v>6</v>
      </c>
      <c r="D119" s="256">
        <v>0.66</v>
      </c>
      <c r="E119" s="256">
        <v>0.66</v>
      </c>
      <c r="F119" s="233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4"/>
      <c r="AV119" s="234"/>
      <c r="AW119" s="234"/>
      <c r="AX119" s="234"/>
      <c r="AY119" s="234"/>
      <c r="AZ119" s="234"/>
      <c r="BA119" s="234"/>
      <c r="BB119" s="234"/>
      <c r="BC119" s="234"/>
      <c r="BD119" s="234"/>
      <c r="BE119" s="234"/>
      <c r="BF119" s="234"/>
      <c r="BG119" s="234"/>
      <c r="BH119" s="234"/>
      <c r="BI119" s="234"/>
      <c r="BJ119" s="234"/>
      <c r="BK119" s="234"/>
      <c r="BL119" s="234"/>
      <c r="BM119" s="63"/>
    </row>
    <row r="120" spans="1:65">
      <c r="A120" s="35"/>
      <c r="B120" s="20" t="s">
        <v>285</v>
      </c>
      <c r="C120" s="12"/>
      <c r="D120" s="257">
        <v>0.65</v>
      </c>
      <c r="E120" s="257">
        <v>0.65333333333333332</v>
      </c>
      <c r="F120" s="233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34"/>
      <c r="AY120" s="234"/>
      <c r="AZ120" s="234"/>
      <c r="BA120" s="234"/>
      <c r="BB120" s="234"/>
      <c r="BC120" s="234"/>
      <c r="BD120" s="234"/>
      <c r="BE120" s="234"/>
      <c r="BF120" s="234"/>
      <c r="BG120" s="234"/>
      <c r="BH120" s="234"/>
      <c r="BI120" s="234"/>
      <c r="BJ120" s="234"/>
      <c r="BK120" s="234"/>
      <c r="BL120" s="234"/>
      <c r="BM120" s="63"/>
    </row>
    <row r="121" spans="1:65">
      <c r="A121" s="35"/>
      <c r="B121" s="3" t="s">
        <v>286</v>
      </c>
      <c r="C121" s="33"/>
      <c r="D121" s="27">
        <v>0.64500000000000002</v>
      </c>
      <c r="E121" s="27">
        <v>0.65</v>
      </c>
      <c r="F121" s="233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34"/>
      <c r="AM121" s="234"/>
      <c r="AN121" s="234"/>
      <c r="AO121" s="234"/>
      <c r="AP121" s="234"/>
      <c r="AQ121" s="234"/>
      <c r="AR121" s="234"/>
      <c r="AS121" s="234"/>
      <c r="AT121" s="234"/>
      <c r="AU121" s="234"/>
      <c r="AV121" s="234"/>
      <c r="AW121" s="234"/>
      <c r="AX121" s="234"/>
      <c r="AY121" s="234"/>
      <c r="AZ121" s="234"/>
      <c r="BA121" s="234"/>
      <c r="BB121" s="234"/>
      <c r="BC121" s="234"/>
      <c r="BD121" s="234"/>
      <c r="BE121" s="234"/>
      <c r="BF121" s="234"/>
      <c r="BG121" s="234"/>
      <c r="BH121" s="234"/>
      <c r="BI121" s="234"/>
      <c r="BJ121" s="234"/>
      <c r="BK121" s="234"/>
      <c r="BL121" s="234"/>
      <c r="BM121" s="63"/>
    </row>
    <row r="122" spans="1:65">
      <c r="A122" s="35"/>
      <c r="B122" s="3" t="s">
        <v>287</v>
      </c>
      <c r="C122" s="33"/>
      <c r="D122" s="27">
        <v>5.2153619241621194E-2</v>
      </c>
      <c r="E122" s="27">
        <v>5.1639777949432268E-3</v>
      </c>
      <c r="F122" s="233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  <c r="AV122" s="234"/>
      <c r="AW122" s="234"/>
      <c r="AX122" s="234"/>
      <c r="AY122" s="234"/>
      <c r="AZ122" s="234"/>
      <c r="BA122" s="234"/>
      <c r="BB122" s="234"/>
      <c r="BC122" s="234"/>
      <c r="BD122" s="234"/>
      <c r="BE122" s="234"/>
      <c r="BF122" s="234"/>
      <c r="BG122" s="234"/>
      <c r="BH122" s="234"/>
      <c r="BI122" s="234"/>
      <c r="BJ122" s="234"/>
      <c r="BK122" s="234"/>
      <c r="BL122" s="234"/>
      <c r="BM122" s="63"/>
    </row>
    <row r="123" spans="1:65">
      <c r="A123" s="35"/>
      <c r="B123" s="3" t="s">
        <v>86</v>
      </c>
      <c r="C123" s="33"/>
      <c r="D123" s="13">
        <v>8.0236337294801827E-2</v>
      </c>
      <c r="E123" s="13">
        <v>7.904047645321266E-3</v>
      </c>
      <c r="F123" s="166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2"/>
    </row>
    <row r="124" spans="1:65">
      <c r="A124" s="35"/>
      <c r="B124" s="3" t="s">
        <v>288</v>
      </c>
      <c r="C124" s="33"/>
      <c r="D124" s="13">
        <v>-2.5575447570336252E-3</v>
      </c>
      <c r="E124" s="13">
        <v>2.557544757032737E-3</v>
      </c>
      <c r="F124" s="166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2"/>
    </row>
    <row r="125" spans="1:65">
      <c r="A125" s="35"/>
      <c r="B125" s="53" t="s">
        <v>289</v>
      </c>
      <c r="C125" s="54"/>
      <c r="D125" s="52">
        <v>0.67</v>
      </c>
      <c r="E125" s="52">
        <v>0.67</v>
      </c>
      <c r="F125" s="166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2"/>
    </row>
    <row r="126" spans="1:65">
      <c r="B126" s="36"/>
      <c r="C126" s="20"/>
      <c r="D126" s="31"/>
      <c r="E126" s="31"/>
      <c r="BM126" s="62"/>
    </row>
    <row r="127" spans="1:65" ht="15">
      <c r="B127" s="37" t="s">
        <v>534</v>
      </c>
      <c r="BM127" s="32" t="s">
        <v>291</v>
      </c>
    </row>
    <row r="128" spans="1:65" ht="15">
      <c r="A128" s="28" t="s">
        <v>19</v>
      </c>
      <c r="B128" s="18" t="s">
        <v>115</v>
      </c>
      <c r="C128" s="15" t="s">
        <v>116</v>
      </c>
      <c r="D128" s="16" t="s">
        <v>243</v>
      </c>
      <c r="E128" s="16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244</v>
      </c>
      <c r="C129" s="8" t="s">
        <v>244</v>
      </c>
      <c r="D129" s="164" t="s">
        <v>256</v>
      </c>
      <c r="E129" s="16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103</v>
      </c>
      <c r="E130" s="16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1</v>
      </c>
    </row>
    <row r="131" spans="1:65">
      <c r="A131" s="35"/>
      <c r="B131" s="19"/>
      <c r="C131" s="8"/>
      <c r="D131" s="29"/>
      <c r="E131" s="16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1</v>
      </c>
    </row>
    <row r="132" spans="1:65">
      <c r="A132" s="35"/>
      <c r="B132" s="18">
        <v>1</v>
      </c>
      <c r="C132" s="14">
        <v>1</v>
      </c>
      <c r="D132" s="258" t="s">
        <v>97</v>
      </c>
      <c r="E132" s="236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37"/>
      <c r="AV132" s="237"/>
      <c r="AW132" s="237"/>
      <c r="AX132" s="237"/>
      <c r="AY132" s="237"/>
      <c r="AZ132" s="237"/>
      <c r="BA132" s="237"/>
      <c r="BB132" s="237"/>
      <c r="BC132" s="237"/>
      <c r="BD132" s="237"/>
      <c r="BE132" s="237"/>
      <c r="BF132" s="237"/>
      <c r="BG132" s="237"/>
      <c r="BH132" s="237"/>
      <c r="BI132" s="237"/>
      <c r="BJ132" s="237"/>
      <c r="BK132" s="237"/>
      <c r="BL132" s="237"/>
      <c r="BM132" s="238">
        <v>1</v>
      </c>
    </row>
    <row r="133" spans="1:65">
      <c r="A133" s="35"/>
      <c r="B133" s="19">
        <v>1</v>
      </c>
      <c r="C133" s="8">
        <v>2</v>
      </c>
      <c r="D133" s="259" t="s">
        <v>97</v>
      </c>
      <c r="E133" s="236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  <c r="AV133" s="237"/>
      <c r="AW133" s="237"/>
      <c r="AX133" s="237"/>
      <c r="AY133" s="237"/>
      <c r="AZ133" s="237"/>
      <c r="BA133" s="237"/>
      <c r="BB133" s="237"/>
      <c r="BC133" s="237"/>
      <c r="BD133" s="237"/>
      <c r="BE133" s="237"/>
      <c r="BF133" s="237"/>
      <c r="BG133" s="237"/>
      <c r="BH133" s="237"/>
      <c r="BI133" s="237"/>
      <c r="BJ133" s="237"/>
      <c r="BK133" s="237"/>
      <c r="BL133" s="237"/>
      <c r="BM133" s="238">
        <v>10</v>
      </c>
    </row>
    <row r="134" spans="1:65">
      <c r="A134" s="35"/>
      <c r="B134" s="19">
        <v>1</v>
      </c>
      <c r="C134" s="8">
        <v>3</v>
      </c>
      <c r="D134" s="259" t="s">
        <v>97</v>
      </c>
      <c r="E134" s="236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  <c r="AV134" s="237"/>
      <c r="AW134" s="237"/>
      <c r="AX134" s="237"/>
      <c r="AY134" s="237"/>
      <c r="AZ134" s="237"/>
      <c r="BA134" s="237"/>
      <c r="BB134" s="237"/>
      <c r="BC134" s="237"/>
      <c r="BD134" s="237"/>
      <c r="BE134" s="237"/>
      <c r="BF134" s="237"/>
      <c r="BG134" s="237"/>
      <c r="BH134" s="237"/>
      <c r="BI134" s="237"/>
      <c r="BJ134" s="237"/>
      <c r="BK134" s="237"/>
      <c r="BL134" s="237"/>
      <c r="BM134" s="238">
        <v>16</v>
      </c>
    </row>
    <row r="135" spans="1:65">
      <c r="A135" s="35"/>
      <c r="B135" s="19">
        <v>1</v>
      </c>
      <c r="C135" s="8">
        <v>4</v>
      </c>
      <c r="D135" s="259" t="s">
        <v>97</v>
      </c>
      <c r="E135" s="236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7"/>
      <c r="AR135" s="237"/>
      <c r="AS135" s="237"/>
      <c r="AT135" s="237"/>
      <c r="AU135" s="237"/>
      <c r="AV135" s="237"/>
      <c r="AW135" s="237"/>
      <c r="AX135" s="237"/>
      <c r="AY135" s="237"/>
      <c r="AZ135" s="237"/>
      <c r="BA135" s="237"/>
      <c r="BB135" s="237"/>
      <c r="BC135" s="237"/>
      <c r="BD135" s="237"/>
      <c r="BE135" s="237"/>
      <c r="BF135" s="237"/>
      <c r="BG135" s="237"/>
      <c r="BH135" s="237"/>
      <c r="BI135" s="237"/>
      <c r="BJ135" s="237"/>
      <c r="BK135" s="237"/>
      <c r="BL135" s="237"/>
      <c r="BM135" s="238" t="s">
        <v>97</v>
      </c>
    </row>
    <row r="136" spans="1:65">
      <c r="A136" s="35"/>
      <c r="B136" s="19">
        <v>1</v>
      </c>
      <c r="C136" s="8">
        <v>5</v>
      </c>
      <c r="D136" s="259" t="s">
        <v>97</v>
      </c>
      <c r="E136" s="236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  <c r="AV136" s="237"/>
      <c r="AW136" s="237"/>
      <c r="AX136" s="237"/>
      <c r="AY136" s="237"/>
      <c r="AZ136" s="237"/>
      <c r="BA136" s="237"/>
      <c r="BB136" s="237"/>
      <c r="BC136" s="237"/>
      <c r="BD136" s="237"/>
      <c r="BE136" s="237"/>
      <c r="BF136" s="237"/>
      <c r="BG136" s="237"/>
      <c r="BH136" s="237"/>
      <c r="BI136" s="237"/>
      <c r="BJ136" s="237"/>
      <c r="BK136" s="237"/>
      <c r="BL136" s="237"/>
      <c r="BM136" s="238">
        <v>16</v>
      </c>
    </row>
    <row r="137" spans="1:65">
      <c r="A137" s="35"/>
      <c r="B137" s="19">
        <v>1</v>
      </c>
      <c r="C137" s="8">
        <v>6</v>
      </c>
      <c r="D137" s="259" t="s">
        <v>97</v>
      </c>
      <c r="E137" s="236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  <c r="AV137" s="237"/>
      <c r="AW137" s="237"/>
      <c r="AX137" s="237"/>
      <c r="AY137" s="237"/>
      <c r="AZ137" s="237"/>
      <c r="BA137" s="237"/>
      <c r="BB137" s="237"/>
      <c r="BC137" s="237"/>
      <c r="BD137" s="237"/>
      <c r="BE137" s="237"/>
      <c r="BF137" s="237"/>
      <c r="BG137" s="237"/>
      <c r="BH137" s="237"/>
      <c r="BI137" s="237"/>
      <c r="BJ137" s="237"/>
      <c r="BK137" s="237"/>
      <c r="BL137" s="237"/>
      <c r="BM137" s="240"/>
    </row>
    <row r="138" spans="1:65">
      <c r="A138" s="35"/>
      <c r="B138" s="20" t="s">
        <v>285</v>
      </c>
      <c r="C138" s="12"/>
      <c r="D138" s="241" t="s">
        <v>699</v>
      </c>
      <c r="E138" s="236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  <c r="AV138" s="237"/>
      <c r="AW138" s="237"/>
      <c r="AX138" s="237"/>
      <c r="AY138" s="237"/>
      <c r="AZ138" s="237"/>
      <c r="BA138" s="237"/>
      <c r="BB138" s="237"/>
      <c r="BC138" s="237"/>
      <c r="BD138" s="237"/>
      <c r="BE138" s="237"/>
      <c r="BF138" s="237"/>
      <c r="BG138" s="237"/>
      <c r="BH138" s="237"/>
      <c r="BI138" s="237"/>
      <c r="BJ138" s="237"/>
      <c r="BK138" s="237"/>
      <c r="BL138" s="237"/>
      <c r="BM138" s="240"/>
    </row>
    <row r="139" spans="1:65">
      <c r="A139" s="35"/>
      <c r="B139" s="3" t="s">
        <v>286</v>
      </c>
      <c r="C139" s="33"/>
      <c r="D139" s="242" t="s">
        <v>699</v>
      </c>
      <c r="E139" s="236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37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  <c r="AV139" s="237"/>
      <c r="AW139" s="237"/>
      <c r="AX139" s="237"/>
      <c r="AY139" s="237"/>
      <c r="AZ139" s="237"/>
      <c r="BA139" s="237"/>
      <c r="BB139" s="237"/>
      <c r="BC139" s="237"/>
      <c r="BD139" s="237"/>
      <c r="BE139" s="237"/>
      <c r="BF139" s="237"/>
      <c r="BG139" s="237"/>
      <c r="BH139" s="237"/>
      <c r="BI139" s="237"/>
      <c r="BJ139" s="237"/>
      <c r="BK139" s="237"/>
      <c r="BL139" s="237"/>
      <c r="BM139" s="240"/>
    </row>
    <row r="140" spans="1:65">
      <c r="A140" s="35"/>
      <c r="B140" s="3" t="s">
        <v>287</v>
      </c>
      <c r="C140" s="33"/>
      <c r="D140" s="242" t="s">
        <v>699</v>
      </c>
      <c r="E140" s="236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  <c r="AV140" s="237"/>
      <c r="AW140" s="237"/>
      <c r="AX140" s="237"/>
      <c r="AY140" s="237"/>
      <c r="AZ140" s="237"/>
      <c r="BA140" s="237"/>
      <c r="BB140" s="237"/>
      <c r="BC140" s="237"/>
      <c r="BD140" s="237"/>
      <c r="BE140" s="237"/>
      <c r="BF140" s="237"/>
      <c r="BG140" s="237"/>
      <c r="BH140" s="237"/>
      <c r="BI140" s="237"/>
      <c r="BJ140" s="237"/>
      <c r="BK140" s="237"/>
      <c r="BL140" s="237"/>
      <c r="BM140" s="240"/>
    </row>
    <row r="141" spans="1:65">
      <c r="A141" s="35"/>
      <c r="B141" s="3" t="s">
        <v>86</v>
      </c>
      <c r="C141" s="33"/>
      <c r="D141" s="13" t="s">
        <v>699</v>
      </c>
      <c r="E141" s="16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2"/>
    </row>
    <row r="142" spans="1:65">
      <c r="A142" s="35"/>
      <c r="B142" s="3" t="s">
        <v>288</v>
      </c>
      <c r="C142" s="33"/>
      <c r="D142" s="13" t="s">
        <v>699</v>
      </c>
      <c r="E142" s="16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2"/>
    </row>
    <row r="143" spans="1:65">
      <c r="A143" s="35"/>
      <c r="B143" s="53" t="s">
        <v>289</v>
      </c>
      <c r="C143" s="54"/>
      <c r="D143" s="52" t="s">
        <v>290</v>
      </c>
      <c r="E143" s="16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2"/>
    </row>
    <row r="144" spans="1:65">
      <c r="B144" s="36"/>
      <c r="C144" s="20"/>
      <c r="D144" s="31"/>
      <c r="BM144" s="62"/>
    </row>
    <row r="145" spans="1:65" ht="15">
      <c r="B145" s="37" t="s">
        <v>535</v>
      </c>
      <c r="BM145" s="32" t="s">
        <v>291</v>
      </c>
    </row>
    <row r="146" spans="1:65" ht="15">
      <c r="A146" s="28" t="s">
        <v>22</v>
      </c>
      <c r="B146" s="18" t="s">
        <v>115</v>
      </c>
      <c r="C146" s="15" t="s">
        <v>116</v>
      </c>
      <c r="D146" s="16" t="s">
        <v>243</v>
      </c>
      <c r="E146" s="17" t="s">
        <v>243</v>
      </c>
      <c r="F146" s="17" t="s">
        <v>243</v>
      </c>
      <c r="G146" s="16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244</v>
      </c>
      <c r="C147" s="8" t="s">
        <v>244</v>
      </c>
      <c r="D147" s="164" t="s">
        <v>263</v>
      </c>
      <c r="E147" s="165" t="s">
        <v>264</v>
      </c>
      <c r="F147" s="165" t="s">
        <v>273</v>
      </c>
      <c r="G147" s="16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100</v>
      </c>
      <c r="E148" s="10" t="s">
        <v>100</v>
      </c>
      <c r="F148" s="10" t="s">
        <v>100</v>
      </c>
      <c r="G148" s="16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0</v>
      </c>
    </row>
    <row r="149" spans="1:65">
      <c r="A149" s="35"/>
      <c r="B149" s="19"/>
      <c r="C149" s="8"/>
      <c r="D149" s="29"/>
      <c r="E149" s="29"/>
      <c r="F149" s="29"/>
      <c r="G149" s="16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0</v>
      </c>
    </row>
    <row r="150" spans="1:65">
      <c r="A150" s="35"/>
      <c r="B150" s="18">
        <v>1</v>
      </c>
      <c r="C150" s="14">
        <v>1</v>
      </c>
      <c r="D150" s="243">
        <v>49.2</v>
      </c>
      <c r="E150" s="243">
        <v>54.2</v>
      </c>
      <c r="F150" s="251">
        <v>52.2</v>
      </c>
      <c r="G150" s="244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/>
      <c r="W150" s="245"/>
      <c r="X150" s="245"/>
      <c r="Y150" s="245"/>
      <c r="Z150" s="245"/>
      <c r="AA150" s="245"/>
      <c r="AB150" s="245"/>
      <c r="AC150" s="245"/>
      <c r="AD150" s="245"/>
      <c r="AE150" s="245"/>
      <c r="AF150" s="245"/>
      <c r="AG150" s="245"/>
      <c r="AH150" s="245"/>
      <c r="AI150" s="245"/>
      <c r="AJ150" s="245"/>
      <c r="AK150" s="245"/>
      <c r="AL150" s="245"/>
      <c r="AM150" s="245"/>
      <c r="AN150" s="245"/>
      <c r="AO150" s="245"/>
      <c r="AP150" s="245"/>
      <c r="AQ150" s="245"/>
      <c r="AR150" s="245"/>
      <c r="AS150" s="245"/>
      <c r="AT150" s="245"/>
      <c r="AU150" s="245"/>
      <c r="AV150" s="245"/>
      <c r="AW150" s="245"/>
      <c r="AX150" s="245"/>
      <c r="AY150" s="245"/>
      <c r="AZ150" s="245"/>
      <c r="BA150" s="245"/>
      <c r="BB150" s="245"/>
      <c r="BC150" s="245"/>
      <c r="BD150" s="245"/>
      <c r="BE150" s="245"/>
      <c r="BF150" s="245"/>
      <c r="BG150" s="245"/>
      <c r="BH150" s="245"/>
      <c r="BI150" s="245"/>
      <c r="BJ150" s="245"/>
      <c r="BK150" s="245"/>
      <c r="BL150" s="245"/>
      <c r="BM150" s="246">
        <v>1</v>
      </c>
    </row>
    <row r="151" spans="1:65">
      <c r="A151" s="35"/>
      <c r="B151" s="19">
        <v>1</v>
      </c>
      <c r="C151" s="8">
        <v>2</v>
      </c>
      <c r="D151" s="247">
        <v>49.3</v>
      </c>
      <c r="E151" s="247">
        <v>52.6</v>
      </c>
      <c r="F151" s="252">
        <v>52.1</v>
      </c>
      <c r="G151" s="244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  <c r="R151" s="245"/>
      <c r="S151" s="245"/>
      <c r="T151" s="245"/>
      <c r="U151" s="245"/>
      <c r="V151" s="245"/>
      <c r="W151" s="245"/>
      <c r="X151" s="245"/>
      <c r="Y151" s="245"/>
      <c r="Z151" s="245"/>
      <c r="AA151" s="245"/>
      <c r="AB151" s="245"/>
      <c r="AC151" s="245"/>
      <c r="AD151" s="245"/>
      <c r="AE151" s="245"/>
      <c r="AF151" s="245"/>
      <c r="AG151" s="245"/>
      <c r="AH151" s="245"/>
      <c r="AI151" s="245"/>
      <c r="AJ151" s="245"/>
      <c r="AK151" s="245"/>
      <c r="AL151" s="245"/>
      <c r="AM151" s="245"/>
      <c r="AN151" s="245"/>
      <c r="AO151" s="245"/>
      <c r="AP151" s="245"/>
      <c r="AQ151" s="245"/>
      <c r="AR151" s="245"/>
      <c r="AS151" s="245"/>
      <c r="AT151" s="245"/>
      <c r="AU151" s="245"/>
      <c r="AV151" s="245"/>
      <c r="AW151" s="245"/>
      <c r="AX151" s="245"/>
      <c r="AY151" s="245"/>
      <c r="AZ151" s="245"/>
      <c r="BA151" s="245"/>
      <c r="BB151" s="245"/>
      <c r="BC151" s="245"/>
      <c r="BD151" s="245"/>
      <c r="BE151" s="245"/>
      <c r="BF151" s="245"/>
      <c r="BG151" s="245"/>
      <c r="BH151" s="245"/>
      <c r="BI151" s="245"/>
      <c r="BJ151" s="245"/>
      <c r="BK151" s="245"/>
      <c r="BL151" s="245"/>
      <c r="BM151" s="246">
        <v>11</v>
      </c>
    </row>
    <row r="152" spans="1:65">
      <c r="A152" s="35"/>
      <c r="B152" s="19">
        <v>1</v>
      </c>
      <c r="C152" s="8">
        <v>3</v>
      </c>
      <c r="D152" s="247">
        <v>48.2</v>
      </c>
      <c r="E152" s="247">
        <v>54.2</v>
      </c>
      <c r="F152" s="252">
        <v>50.8</v>
      </c>
      <c r="G152" s="244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  <c r="R152" s="245"/>
      <c r="S152" s="245"/>
      <c r="T152" s="245"/>
      <c r="U152" s="245"/>
      <c r="V152" s="245"/>
      <c r="W152" s="245"/>
      <c r="X152" s="245"/>
      <c r="Y152" s="245"/>
      <c r="Z152" s="245"/>
      <c r="AA152" s="245"/>
      <c r="AB152" s="245"/>
      <c r="AC152" s="245"/>
      <c r="AD152" s="245"/>
      <c r="AE152" s="245"/>
      <c r="AF152" s="245"/>
      <c r="AG152" s="245"/>
      <c r="AH152" s="245"/>
      <c r="AI152" s="245"/>
      <c r="AJ152" s="245"/>
      <c r="AK152" s="245"/>
      <c r="AL152" s="245"/>
      <c r="AM152" s="245"/>
      <c r="AN152" s="245"/>
      <c r="AO152" s="245"/>
      <c r="AP152" s="245"/>
      <c r="AQ152" s="245"/>
      <c r="AR152" s="245"/>
      <c r="AS152" s="245"/>
      <c r="AT152" s="245"/>
      <c r="AU152" s="245"/>
      <c r="AV152" s="245"/>
      <c r="AW152" s="245"/>
      <c r="AX152" s="245"/>
      <c r="AY152" s="245"/>
      <c r="AZ152" s="245"/>
      <c r="BA152" s="245"/>
      <c r="BB152" s="245"/>
      <c r="BC152" s="245"/>
      <c r="BD152" s="245"/>
      <c r="BE152" s="245"/>
      <c r="BF152" s="245"/>
      <c r="BG152" s="245"/>
      <c r="BH152" s="245"/>
      <c r="BI152" s="245"/>
      <c r="BJ152" s="245"/>
      <c r="BK152" s="245"/>
      <c r="BL152" s="245"/>
      <c r="BM152" s="246">
        <v>16</v>
      </c>
    </row>
    <row r="153" spans="1:65">
      <c r="A153" s="35"/>
      <c r="B153" s="19">
        <v>1</v>
      </c>
      <c r="C153" s="8">
        <v>4</v>
      </c>
      <c r="D153" s="247">
        <v>48.2</v>
      </c>
      <c r="E153" s="247">
        <v>53.5</v>
      </c>
      <c r="F153" s="252">
        <v>48.2</v>
      </c>
      <c r="G153" s="244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  <c r="R153" s="245"/>
      <c r="S153" s="245"/>
      <c r="T153" s="245"/>
      <c r="U153" s="245"/>
      <c r="V153" s="245"/>
      <c r="W153" s="245"/>
      <c r="X153" s="245"/>
      <c r="Y153" s="245"/>
      <c r="Z153" s="245"/>
      <c r="AA153" s="245"/>
      <c r="AB153" s="245"/>
      <c r="AC153" s="245"/>
      <c r="AD153" s="245"/>
      <c r="AE153" s="245"/>
      <c r="AF153" s="245"/>
      <c r="AG153" s="245"/>
      <c r="AH153" s="245"/>
      <c r="AI153" s="245"/>
      <c r="AJ153" s="245"/>
      <c r="AK153" s="245"/>
      <c r="AL153" s="245"/>
      <c r="AM153" s="245"/>
      <c r="AN153" s="245"/>
      <c r="AO153" s="245"/>
      <c r="AP153" s="245"/>
      <c r="AQ153" s="245"/>
      <c r="AR153" s="245"/>
      <c r="AS153" s="245"/>
      <c r="AT153" s="245"/>
      <c r="AU153" s="245"/>
      <c r="AV153" s="245"/>
      <c r="AW153" s="245"/>
      <c r="AX153" s="245"/>
      <c r="AY153" s="245"/>
      <c r="AZ153" s="245"/>
      <c r="BA153" s="245"/>
      <c r="BB153" s="245"/>
      <c r="BC153" s="245"/>
      <c r="BD153" s="245"/>
      <c r="BE153" s="245"/>
      <c r="BF153" s="245"/>
      <c r="BG153" s="245"/>
      <c r="BH153" s="245"/>
      <c r="BI153" s="245"/>
      <c r="BJ153" s="245"/>
      <c r="BK153" s="245"/>
      <c r="BL153" s="245"/>
      <c r="BM153" s="246">
        <v>50.988888888888901</v>
      </c>
    </row>
    <row r="154" spans="1:65">
      <c r="A154" s="35"/>
      <c r="B154" s="19">
        <v>1</v>
      </c>
      <c r="C154" s="8">
        <v>5</v>
      </c>
      <c r="D154" s="247">
        <v>48.6</v>
      </c>
      <c r="E154" s="247">
        <v>52.4</v>
      </c>
      <c r="F154" s="247">
        <v>50.1</v>
      </c>
      <c r="G154" s="244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  <c r="R154" s="245"/>
      <c r="S154" s="245"/>
      <c r="T154" s="245"/>
      <c r="U154" s="245"/>
      <c r="V154" s="245"/>
      <c r="W154" s="245"/>
      <c r="X154" s="245"/>
      <c r="Y154" s="245"/>
      <c r="Z154" s="245"/>
      <c r="AA154" s="245"/>
      <c r="AB154" s="245"/>
      <c r="AC154" s="245"/>
      <c r="AD154" s="245"/>
      <c r="AE154" s="245"/>
      <c r="AF154" s="245"/>
      <c r="AG154" s="245"/>
      <c r="AH154" s="245"/>
      <c r="AI154" s="245"/>
      <c r="AJ154" s="245"/>
      <c r="AK154" s="245"/>
      <c r="AL154" s="245"/>
      <c r="AM154" s="245"/>
      <c r="AN154" s="245"/>
      <c r="AO154" s="245"/>
      <c r="AP154" s="245"/>
      <c r="AQ154" s="245"/>
      <c r="AR154" s="245"/>
      <c r="AS154" s="245"/>
      <c r="AT154" s="245"/>
      <c r="AU154" s="245"/>
      <c r="AV154" s="245"/>
      <c r="AW154" s="245"/>
      <c r="AX154" s="245"/>
      <c r="AY154" s="245"/>
      <c r="AZ154" s="245"/>
      <c r="BA154" s="245"/>
      <c r="BB154" s="245"/>
      <c r="BC154" s="245"/>
      <c r="BD154" s="245"/>
      <c r="BE154" s="245"/>
      <c r="BF154" s="245"/>
      <c r="BG154" s="245"/>
      <c r="BH154" s="245"/>
      <c r="BI154" s="245"/>
      <c r="BJ154" s="245"/>
      <c r="BK154" s="245"/>
      <c r="BL154" s="245"/>
      <c r="BM154" s="246">
        <v>17</v>
      </c>
    </row>
    <row r="155" spans="1:65">
      <c r="A155" s="35"/>
      <c r="B155" s="19">
        <v>1</v>
      </c>
      <c r="C155" s="8">
        <v>6</v>
      </c>
      <c r="D155" s="247">
        <v>49.1</v>
      </c>
      <c r="E155" s="247">
        <v>53.7</v>
      </c>
      <c r="F155" s="247">
        <v>51.2</v>
      </c>
      <c r="G155" s="244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  <c r="R155" s="245"/>
      <c r="S155" s="245"/>
      <c r="T155" s="245"/>
      <c r="U155" s="245"/>
      <c r="V155" s="245"/>
      <c r="W155" s="245"/>
      <c r="X155" s="245"/>
      <c r="Y155" s="245"/>
      <c r="Z155" s="245"/>
      <c r="AA155" s="245"/>
      <c r="AB155" s="245"/>
      <c r="AC155" s="245"/>
      <c r="AD155" s="245"/>
      <c r="AE155" s="245"/>
      <c r="AF155" s="245"/>
      <c r="AG155" s="245"/>
      <c r="AH155" s="245"/>
      <c r="AI155" s="245"/>
      <c r="AJ155" s="245"/>
      <c r="AK155" s="245"/>
      <c r="AL155" s="245"/>
      <c r="AM155" s="245"/>
      <c r="AN155" s="245"/>
      <c r="AO155" s="245"/>
      <c r="AP155" s="245"/>
      <c r="AQ155" s="245"/>
      <c r="AR155" s="245"/>
      <c r="AS155" s="245"/>
      <c r="AT155" s="245"/>
      <c r="AU155" s="245"/>
      <c r="AV155" s="245"/>
      <c r="AW155" s="245"/>
      <c r="AX155" s="245"/>
      <c r="AY155" s="245"/>
      <c r="AZ155" s="245"/>
      <c r="BA155" s="245"/>
      <c r="BB155" s="245"/>
      <c r="BC155" s="245"/>
      <c r="BD155" s="245"/>
      <c r="BE155" s="245"/>
      <c r="BF155" s="245"/>
      <c r="BG155" s="245"/>
      <c r="BH155" s="245"/>
      <c r="BI155" s="245"/>
      <c r="BJ155" s="245"/>
      <c r="BK155" s="245"/>
      <c r="BL155" s="245"/>
      <c r="BM155" s="248"/>
    </row>
    <row r="156" spans="1:65">
      <c r="A156" s="35"/>
      <c r="B156" s="20" t="s">
        <v>285</v>
      </c>
      <c r="C156" s="12"/>
      <c r="D156" s="249">
        <v>48.766666666666659</v>
      </c>
      <c r="E156" s="249">
        <v>53.43333333333333</v>
      </c>
      <c r="F156" s="249">
        <v>50.766666666666673</v>
      </c>
      <c r="G156" s="244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  <c r="R156" s="245"/>
      <c r="S156" s="245"/>
      <c r="T156" s="245"/>
      <c r="U156" s="245"/>
      <c r="V156" s="245"/>
      <c r="W156" s="245"/>
      <c r="X156" s="245"/>
      <c r="Y156" s="245"/>
      <c r="Z156" s="245"/>
      <c r="AA156" s="245"/>
      <c r="AB156" s="245"/>
      <c r="AC156" s="245"/>
      <c r="AD156" s="245"/>
      <c r="AE156" s="245"/>
      <c r="AF156" s="245"/>
      <c r="AG156" s="245"/>
      <c r="AH156" s="245"/>
      <c r="AI156" s="245"/>
      <c r="AJ156" s="245"/>
      <c r="AK156" s="245"/>
      <c r="AL156" s="245"/>
      <c r="AM156" s="245"/>
      <c r="AN156" s="245"/>
      <c r="AO156" s="245"/>
      <c r="AP156" s="245"/>
      <c r="AQ156" s="245"/>
      <c r="AR156" s="245"/>
      <c r="AS156" s="245"/>
      <c r="AT156" s="245"/>
      <c r="AU156" s="245"/>
      <c r="AV156" s="245"/>
      <c r="AW156" s="245"/>
      <c r="AX156" s="245"/>
      <c r="AY156" s="245"/>
      <c r="AZ156" s="245"/>
      <c r="BA156" s="245"/>
      <c r="BB156" s="245"/>
      <c r="BC156" s="245"/>
      <c r="BD156" s="245"/>
      <c r="BE156" s="245"/>
      <c r="BF156" s="245"/>
      <c r="BG156" s="245"/>
      <c r="BH156" s="245"/>
      <c r="BI156" s="245"/>
      <c r="BJ156" s="245"/>
      <c r="BK156" s="245"/>
      <c r="BL156" s="245"/>
      <c r="BM156" s="248"/>
    </row>
    <row r="157" spans="1:65">
      <c r="A157" s="35"/>
      <c r="B157" s="3" t="s">
        <v>286</v>
      </c>
      <c r="C157" s="33"/>
      <c r="D157" s="250">
        <v>48.85</v>
      </c>
      <c r="E157" s="250">
        <v>53.6</v>
      </c>
      <c r="F157" s="250">
        <v>51</v>
      </c>
      <c r="G157" s="244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  <c r="R157" s="245"/>
      <c r="S157" s="245"/>
      <c r="T157" s="245"/>
      <c r="U157" s="245"/>
      <c r="V157" s="245"/>
      <c r="W157" s="245"/>
      <c r="X157" s="245"/>
      <c r="Y157" s="245"/>
      <c r="Z157" s="245"/>
      <c r="AA157" s="245"/>
      <c r="AB157" s="245"/>
      <c r="AC157" s="245"/>
      <c r="AD157" s="245"/>
      <c r="AE157" s="245"/>
      <c r="AF157" s="245"/>
      <c r="AG157" s="245"/>
      <c r="AH157" s="245"/>
      <c r="AI157" s="245"/>
      <c r="AJ157" s="245"/>
      <c r="AK157" s="245"/>
      <c r="AL157" s="245"/>
      <c r="AM157" s="245"/>
      <c r="AN157" s="245"/>
      <c r="AO157" s="245"/>
      <c r="AP157" s="245"/>
      <c r="AQ157" s="245"/>
      <c r="AR157" s="245"/>
      <c r="AS157" s="245"/>
      <c r="AT157" s="245"/>
      <c r="AU157" s="245"/>
      <c r="AV157" s="245"/>
      <c r="AW157" s="245"/>
      <c r="AX157" s="245"/>
      <c r="AY157" s="245"/>
      <c r="AZ157" s="245"/>
      <c r="BA157" s="245"/>
      <c r="BB157" s="245"/>
      <c r="BC157" s="245"/>
      <c r="BD157" s="245"/>
      <c r="BE157" s="245"/>
      <c r="BF157" s="245"/>
      <c r="BG157" s="245"/>
      <c r="BH157" s="245"/>
      <c r="BI157" s="245"/>
      <c r="BJ157" s="245"/>
      <c r="BK157" s="245"/>
      <c r="BL157" s="245"/>
      <c r="BM157" s="248"/>
    </row>
    <row r="158" spans="1:65">
      <c r="A158" s="35"/>
      <c r="B158" s="3" t="s">
        <v>287</v>
      </c>
      <c r="C158" s="33"/>
      <c r="D158" s="250">
        <v>0.50066622281382767</v>
      </c>
      <c r="E158" s="250">
        <v>0.77631608682718201</v>
      </c>
      <c r="F158" s="250">
        <v>1.4868310820892419</v>
      </c>
      <c r="G158" s="244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  <c r="R158" s="245"/>
      <c r="S158" s="245"/>
      <c r="T158" s="245"/>
      <c r="U158" s="245"/>
      <c r="V158" s="245"/>
      <c r="W158" s="245"/>
      <c r="X158" s="245"/>
      <c r="Y158" s="245"/>
      <c r="Z158" s="245"/>
      <c r="AA158" s="245"/>
      <c r="AB158" s="245"/>
      <c r="AC158" s="245"/>
      <c r="AD158" s="245"/>
      <c r="AE158" s="245"/>
      <c r="AF158" s="245"/>
      <c r="AG158" s="245"/>
      <c r="AH158" s="245"/>
      <c r="AI158" s="245"/>
      <c r="AJ158" s="245"/>
      <c r="AK158" s="245"/>
      <c r="AL158" s="245"/>
      <c r="AM158" s="245"/>
      <c r="AN158" s="245"/>
      <c r="AO158" s="245"/>
      <c r="AP158" s="245"/>
      <c r="AQ158" s="245"/>
      <c r="AR158" s="245"/>
      <c r="AS158" s="245"/>
      <c r="AT158" s="245"/>
      <c r="AU158" s="245"/>
      <c r="AV158" s="245"/>
      <c r="AW158" s="245"/>
      <c r="AX158" s="245"/>
      <c r="AY158" s="245"/>
      <c r="AZ158" s="245"/>
      <c r="BA158" s="245"/>
      <c r="BB158" s="245"/>
      <c r="BC158" s="245"/>
      <c r="BD158" s="245"/>
      <c r="BE158" s="245"/>
      <c r="BF158" s="245"/>
      <c r="BG158" s="245"/>
      <c r="BH158" s="245"/>
      <c r="BI158" s="245"/>
      <c r="BJ158" s="245"/>
      <c r="BK158" s="245"/>
      <c r="BL158" s="245"/>
      <c r="BM158" s="248"/>
    </row>
    <row r="159" spans="1:65">
      <c r="A159" s="35"/>
      <c r="B159" s="3" t="s">
        <v>86</v>
      </c>
      <c r="C159" s="33"/>
      <c r="D159" s="13">
        <v>1.0266566428171451E-2</v>
      </c>
      <c r="E159" s="13">
        <v>1.4528685342991555E-2</v>
      </c>
      <c r="F159" s="13">
        <v>2.9287545937411195E-2</v>
      </c>
      <c r="G159" s="16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2"/>
    </row>
    <row r="160" spans="1:65">
      <c r="A160" s="35"/>
      <c r="B160" s="3" t="s">
        <v>288</v>
      </c>
      <c r="C160" s="33"/>
      <c r="D160" s="13">
        <v>-4.3582479843103483E-2</v>
      </c>
      <c r="E160" s="13">
        <v>4.7940727827413099E-2</v>
      </c>
      <c r="F160" s="13">
        <v>-4.3582479843103927E-3</v>
      </c>
      <c r="G160" s="16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2"/>
    </row>
    <row r="161" spans="1:65">
      <c r="A161" s="35"/>
      <c r="B161" s="53" t="s">
        <v>289</v>
      </c>
      <c r="C161" s="54"/>
      <c r="D161" s="52">
        <v>0.67</v>
      </c>
      <c r="E161" s="52">
        <v>0.9</v>
      </c>
      <c r="F161" s="52">
        <v>0</v>
      </c>
      <c r="G161" s="16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2"/>
    </row>
    <row r="162" spans="1:65">
      <c r="B162" s="36"/>
      <c r="C162" s="20"/>
      <c r="D162" s="31"/>
      <c r="E162" s="31"/>
      <c r="F162" s="31"/>
      <c r="BM162" s="62"/>
    </row>
    <row r="163" spans="1:65" ht="15">
      <c r="B163" s="37" t="s">
        <v>536</v>
      </c>
      <c r="BM163" s="32" t="s">
        <v>291</v>
      </c>
    </row>
    <row r="164" spans="1:65" ht="15">
      <c r="A164" s="28" t="s">
        <v>25</v>
      </c>
      <c r="B164" s="18" t="s">
        <v>115</v>
      </c>
      <c r="C164" s="15" t="s">
        <v>116</v>
      </c>
      <c r="D164" s="16" t="s">
        <v>243</v>
      </c>
      <c r="E164" s="17" t="s">
        <v>243</v>
      </c>
      <c r="F164" s="166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1</v>
      </c>
    </row>
    <row r="165" spans="1:65">
      <c r="A165" s="35"/>
      <c r="B165" s="19" t="s">
        <v>244</v>
      </c>
      <c r="C165" s="8" t="s">
        <v>244</v>
      </c>
      <c r="D165" s="164" t="s">
        <v>256</v>
      </c>
      <c r="E165" s="165" t="s">
        <v>273</v>
      </c>
      <c r="F165" s="166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 t="s">
        <v>3</v>
      </c>
    </row>
    <row r="166" spans="1:65">
      <c r="A166" s="35"/>
      <c r="B166" s="19"/>
      <c r="C166" s="8"/>
      <c r="D166" s="9" t="s">
        <v>103</v>
      </c>
      <c r="E166" s="10" t="s">
        <v>100</v>
      </c>
      <c r="F166" s="166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1</v>
      </c>
    </row>
    <row r="167" spans="1:65">
      <c r="A167" s="35"/>
      <c r="B167" s="19"/>
      <c r="C167" s="8"/>
      <c r="D167" s="29"/>
      <c r="E167" s="29"/>
      <c r="F167" s="166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8">
        <v>1</v>
      </c>
      <c r="C168" s="14">
        <v>1</v>
      </c>
      <c r="D168" s="235">
        <v>32</v>
      </c>
      <c r="E168" s="235">
        <v>21.1</v>
      </c>
      <c r="F168" s="236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  <c r="AD168" s="237"/>
      <c r="AE168" s="23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237"/>
      <c r="AQ168" s="237"/>
      <c r="AR168" s="237"/>
      <c r="AS168" s="237"/>
      <c r="AT168" s="237"/>
      <c r="AU168" s="237"/>
      <c r="AV168" s="237"/>
      <c r="AW168" s="237"/>
      <c r="AX168" s="237"/>
      <c r="AY168" s="237"/>
      <c r="AZ168" s="237"/>
      <c r="BA168" s="237"/>
      <c r="BB168" s="237"/>
      <c r="BC168" s="237"/>
      <c r="BD168" s="237"/>
      <c r="BE168" s="237"/>
      <c r="BF168" s="237"/>
      <c r="BG168" s="237"/>
      <c r="BH168" s="237"/>
      <c r="BI168" s="237"/>
      <c r="BJ168" s="237"/>
      <c r="BK168" s="237"/>
      <c r="BL168" s="237"/>
      <c r="BM168" s="238">
        <v>1</v>
      </c>
    </row>
    <row r="169" spans="1:65">
      <c r="A169" s="35"/>
      <c r="B169" s="19">
        <v>1</v>
      </c>
      <c r="C169" s="8">
        <v>2</v>
      </c>
      <c r="D169" s="239">
        <v>31</v>
      </c>
      <c r="E169" s="239">
        <v>20.2</v>
      </c>
      <c r="F169" s="236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  <c r="AV169" s="237"/>
      <c r="AW169" s="237"/>
      <c r="AX169" s="237"/>
      <c r="AY169" s="237"/>
      <c r="AZ169" s="237"/>
      <c r="BA169" s="237"/>
      <c r="BB169" s="237"/>
      <c r="BC169" s="237"/>
      <c r="BD169" s="237"/>
      <c r="BE169" s="237"/>
      <c r="BF169" s="237"/>
      <c r="BG169" s="237"/>
      <c r="BH169" s="237"/>
      <c r="BI169" s="237"/>
      <c r="BJ169" s="237"/>
      <c r="BK169" s="237"/>
      <c r="BL169" s="237"/>
      <c r="BM169" s="238">
        <v>12</v>
      </c>
    </row>
    <row r="170" spans="1:65">
      <c r="A170" s="35"/>
      <c r="B170" s="19">
        <v>1</v>
      </c>
      <c r="C170" s="8">
        <v>3</v>
      </c>
      <c r="D170" s="239">
        <v>30</v>
      </c>
      <c r="E170" s="239">
        <v>20.399999999999999</v>
      </c>
      <c r="F170" s="236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  <c r="AV170" s="237"/>
      <c r="AW170" s="237"/>
      <c r="AX170" s="237"/>
      <c r="AY170" s="237"/>
      <c r="AZ170" s="237"/>
      <c r="BA170" s="237"/>
      <c r="BB170" s="237"/>
      <c r="BC170" s="237"/>
      <c r="BD170" s="237"/>
      <c r="BE170" s="237"/>
      <c r="BF170" s="237"/>
      <c r="BG170" s="237"/>
      <c r="BH170" s="237"/>
      <c r="BI170" s="237"/>
      <c r="BJ170" s="237"/>
      <c r="BK170" s="237"/>
      <c r="BL170" s="237"/>
      <c r="BM170" s="238">
        <v>16</v>
      </c>
    </row>
    <row r="171" spans="1:65">
      <c r="A171" s="35"/>
      <c r="B171" s="19">
        <v>1</v>
      </c>
      <c r="C171" s="8">
        <v>4</v>
      </c>
      <c r="D171" s="239">
        <v>33</v>
      </c>
      <c r="E171" s="239">
        <v>18.7</v>
      </c>
      <c r="F171" s="236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  <c r="AE171" s="237"/>
      <c r="AF171" s="237"/>
      <c r="AG171" s="237"/>
      <c r="AH171" s="237"/>
      <c r="AI171" s="237"/>
      <c r="AJ171" s="237"/>
      <c r="AK171" s="237"/>
      <c r="AL171" s="237"/>
      <c r="AM171" s="237"/>
      <c r="AN171" s="237"/>
      <c r="AO171" s="237"/>
      <c r="AP171" s="237"/>
      <c r="AQ171" s="237"/>
      <c r="AR171" s="237"/>
      <c r="AS171" s="237"/>
      <c r="AT171" s="237"/>
      <c r="AU171" s="237"/>
      <c r="AV171" s="237"/>
      <c r="AW171" s="237"/>
      <c r="AX171" s="237"/>
      <c r="AY171" s="237"/>
      <c r="AZ171" s="237"/>
      <c r="BA171" s="237"/>
      <c r="BB171" s="237"/>
      <c r="BC171" s="237"/>
      <c r="BD171" s="237"/>
      <c r="BE171" s="237"/>
      <c r="BF171" s="237"/>
      <c r="BG171" s="237"/>
      <c r="BH171" s="237"/>
      <c r="BI171" s="237"/>
      <c r="BJ171" s="237"/>
      <c r="BK171" s="237"/>
      <c r="BL171" s="237"/>
      <c r="BM171" s="238">
        <v>25.241666666666699</v>
      </c>
    </row>
    <row r="172" spans="1:65">
      <c r="A172" s="35"/>
      <c r="B172" s="19">
        <v>1</v>
      </c>
      <c r="C172" s="8">
        <v>5</v>
      </c>
      <c r="D172" s="239">
        <v>30</v>
      </c>
      <c r="E172" s="239">
        <v>19.399999999999999</v>
      </c>
      <c r="F172" s="236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  <c r="AV172" s="237"/>
      <c r="AW172" s="237"/>
      <c r="AX172" s="237"/>
      <c r="AY172" s="237"/>
      <c r="AZ172" s="237"/>
      <c r="BA172" s="237"/>
      <c r="BB172" s="237"/>
      <c r="BC172" s="237"/>
      <c r="BD172" s="237"/>
      <c r="BE172" s="237"/>
      <c r="BF172" s="237"/>
      <c r="BG172" s="237"/>
      <c r="BH172" s="237"/>
      <c r="BI172" s="237"/>
      <c r="BJ172" s="237"/>
      <c r="BK172" s="237"/>
      <c r="BL172" s="237"/>
      <c r="BM172" s="238">
        <v>18</v>
      </c>
    </row>
    <row r="173" spans="1:65">
      <c r="A173" s="35"/>
      <c r="B173" s="19">
        <v>1</v>
      </c>
      <c r="C173" s="8">
        <v>6</v>
      </c>
      <c r="D173" s="239">
        <v>28</v>
      </c>
      <c r="E173" s="239">
        <v>19.100000000000001</v>
      </c>
      <c r="F173" s="236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  <c r="AV173" s="237"/>
      <c r="AW173" s="237"/>
      <c r="AX173" s="237"/>
      <c r="AY173" s="237"/>
      <c r="AZ173" s="237"/>
      <c r="BA173" s="237"/>
      <c r="BB173" s="237"/>
      <c r="BC173" s="237"/>
      <c r="BD173" s="237"/>
      <c r="BE173" s="237"/>
      <c r="BF173" s="237"/>
      <c r="BG173" s="237"/>
      <c r="BH173" s="237"/>
      <c r="BI173" s="237"/>
      <c r="BJ173" s="237"/>
      <c r="BK173" s="237"/>
      <c r="BL173" s="237"/>
      <c r="BM173" s="240"/>
    </row>
    <row r="174" spans="1:65">
      <c r="A174" s="35"/>
      <c r="B174" s="20" t="s">
        <v>285</v>
      </c>
      <c r="C174" s="12"/>
      <c r="D174" s="241">
        <v>30.666666666666668</v>
      </c>
      <c r="E174" s="241">
        <v>19.816666666666663</v>
      </c>
      <c r="F174" s="236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  <c r="AV174" s="237"/>
      <c r="AW174" s="237"/>
      <c r="AX174" s="237"/>
      <c r="AY174" s="237"/>
      <c r="AZ174" s="237"/>
      <c r="BA174" s="237"/>
      <c r="BB174" s="237"/>
      <c r="BC174" s="237"/>
      <c r="BD174" s="237"/>
      <c r="BE174" s="237"/>
      <c r="BF174" s="237"/>
      <c r="BG174" s="237"/>
      <c r="BH174" s="237"/>
      <c r="BI174" s="237"/>
      <c r="BJ174" s="237"/>
      <c r="BK174" s="237"/>
      <c r="BL174" s="237"/>
      <c r="BM174" s="240"/>
    </row>
    <row r="175" spans="1:65">
      <c r="A175" s="35"/>
      <c r="B175" s="3" t="s">
        <v>286</v>
      </c>
      <c r="C175" s="33"/>
      <c r="D175" s="242">
        <v>30.5</v>
      </c>
      <c r="E175" s="242">
        <v>19.799999999999997</v>
      </c>
      <c r="F175" s="236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  <c r="AV175" s="237"/>
      <c r="AW175" s="237"/>
      <c r="AX175" s="237"/>
      <c r="AY175" s="237"/>
      <c r="AZ175" s="237"/>
      <c r="BA175" s="237"/>
      <c r="BB175" s="237"/>
      <c r="BC175" s="237"/>
      <c r="BD175" s="237"/>
      <c r="BE175" s="237"/>
      <c r="BF175" s="237"/>
      <c r="BG175" s="237"/>
      <c r="BH175" s="237"/>
      <c r="BI175" s="237"/>
      <c r="BJ175" s="237"/>
      <c r="BK175" s="237"/>
      <c r="BL175" s="237"/>
      <c r="BM175" s="240"/>
    </row>
    <row r="176" spans="1:65">
      <c r="A176" s="35"/>
      <c r="B176" s="3" t="s">
        <v>287</v>
      </c>
      <c r="C176" s="33"/>
      <c r="D176" s="242">
        <v>1.7511900715418263</v>
      </c>
      <c r="E176" s="242">
        <v>0.90203473695122571</v>
      </c>
      <c r="F176" s="236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  <c r="AV176" s="237"/>
      <c r="AW176" s="237"/>
      <c r="AX176" s="237"/>
      <c r="AY176" s="237"/>
      <c r="AZ176" s="237"/>
      <c r="BA176" s="237"/>
      <c r="BB176" s="237"/>
      <c r="BC176" s="237"/>
      <c r="BD176" s="237"/>
      <c r="BE176" s="237"/>
      <c r="BF176" s="237"/>
      <c r="BG176" s="237"/>
      <c r="BH176" s="237"/>
      <c r="BI176" s="237"/>
      <c r="BJ176" s="237"/>
      <c r="BK176" s="237"/>
      <c r="BL176" s="237"/>
      <c r="BM176" s="240"/>
    </row>
    <row r="177" spans="1:65">
      <c r="A177" s="35"/>
      <c r="B177" s="3" t="s">
        <v>86</v>
      </c>
      <c r="C177" s="33"/>
      <c r="D177" s="13">
        <v>5.710402407201607E-2</v>
      </c>
      <c r="E177" s="13">
        <v>4.5518994295267914E-2</v>
      </c>
      <c r="F177" s="166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2"/>
    </row>
    <row r="178" spans="1:65">
      <c r="A178" s="35"/>
      <c r="B178" s="3" t="s">
        <v>288</v>
      </c>
      <c r="C178" s="33"/>
      <c r="D178" s="13">
        <v>0.21492241663915324</v>
      </c>
      <c r="E178" s="13">
        <v>-0.21492241663915601</v>
      </c>
      <c r="F178" s="166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2"/>
    </row>
    <row r="179" spans="1:65">
      <c r="A179" s="35"/>
      <c r="B179" s="53" t="s">
        <v>289</v>
      </c>
      <c r="C179" s="54"/>
      <c r="D179" s="52">
        <v>0.67</v>
      </c>
      <c r="E179" s="52">
        <v>0.67</v>
      </c>
      <c r="F179" s="166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2"/>
    </row>
    <row r="180" spans="1:65">
      <c r="B180" s="36"/>
      <c r="C180" s="20"/>
      <c r="D180" s="31"/>
      <c r="E180" s="31"/>
      <c r="BM180" s="62"/>
    </row>
    <row r="181" spans="1:65" ht="15">
      <c r="B181" s="37" t="s">
        <v>537</v>
      </c>
      <c r="BM181" s="32" t="s">
        <v>291</v>
      </c>
    </row>
    <row r="182" spans="1:65" ht="15">
      <c r="A182" s="28" t="s">
        <v>51</v>
      </c>
      <c r="B182" s="18" t="s">
        <v>115</v>
      </c>
      <c r="C182" s="15" t="s">
        <v>116</v>
      </c>
      <c r="D182" s="16" t="s">
        <v>243</v>
      </c>
      <c r="E182" s="17" t="s">
        <v>243</v>
      </c>
      <c r="F182" s="17" t="s">
        <v>243</v>
      </c>
      <c r="G182" s="17" t="s">
        <v>243</v>
      </c>
      <c r="H182" s="166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2">
        <v>1</v>
      </c>
    </row>
    <row r="183" spans="1:65">
      <c r="A183" s="35"/>
      <c r="B183" s="19" t="s">
        <v>244</v>
      </c>
      <c r="C183" s="8" t="s">
        <v>244</v>
      </c>
      <c r="D183" s="164" t="s">
        <v>256</v>
      </c>
      <c r="E183" s="165" t="s">
        <v>263</v>
      </c>
      <c r="F183" s="165" t="s">
        <v>264</v>
      </c>
      <c r="G183" s="165" t="s">
        <v>273</v>
      </c>
      <c r="H183" s="166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 t="s">
        <v>3</v>
      </c>
    </row>
    <row r="184" spans="1:65">
      <c r="A184" s="35"/>
      <c r="B184" s="19"/>
      <c r="C184" s="8"/>
      <c r="D184" s="9" t="s">
        <v>103</v>
      </c>
      <c r="E184" s="10" t="s">
        <v>100</v>
      </c>
      <c r="F184" s="10" t="s">
        <v>100</v>
      </c>
      <c r="G184" s="10" t="s">
        <v>100</v>
      </c>
      <c r="H184" s="166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0</v>
      </c>
    </row>
    <row r="185" spans="1:65">
      <c r="A185" s="35"/>
      <c r="B185" s="19"/>
      <c r="C185" s="8"/>
      <c r="D185" s="29"/>
      <c r="E185" s="29"/>
      <c r="F185" s="29"/>
      <c r="G185" s="29"/>
      <c r="H185" s="166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0</v>
      </c>
    </row>
    <row r="186" spans="1:65">
      <c r="A186" s="35"/>
      <c r="B186" s="18">
        <v>1</v>
      </c>
      <c r="C186" s="14">
        <v>1</v>
      </c>
      <c r="D186" s="243">
        <v>133</v>
      </c>
      <c r="E186" s="243">
        <v>170</v>
      </c>
      <c r="F186" s="251">
        <v>170</v>
      </c>
      <c r="G186" s="243">
        <v>144</v>
      </c>
      <c r="H186" s="244"/>
      <c r="I186" s="245"/>
      <c r="J186" s="245"/>
      <c r="K186" s="245"/>
      <c r="L186" s="245"/>
      <c r="M186" s="245"/>
      <c r="N186" s="245"/>
      <c r="O186" s="245"/>
      <c r="P186" s="245"/>
      <c r="Q186" s="245"/>
      <c r="R186" s="245"/>
      <c r="S186" s="245"/>
      <c r="T186" s="245"/>
      <c r="U186" s="245"/>
      <c r="V186" s="245"/>
      <c r="W186" s="245"/>
      <c r="X186" s="245"/>
      <c r="Y186" s="245"/>
      <c r="Z186" s="245"/>
      <c r="AA186" s="245"/>
      <c r="AB186" s="245"/>
      <c r="AC186" s="245"/>
      <c r="AD186" s="245"/>
      <c r="AE186" s="245"/>
      <c r="AF186" s="245"/>
      <c r="AG186" s="245"/>
      <c r="AH186" s="245"/>
      <c r="AI186" s="245"/>
      <c r="AJ186" s="245"/>
      <c r="AK186" s="245"/>
      <c r="AL186" s="245"/>
      <c r="AM186" s="245"/>
      <c r="AN186" s="245"/>
      <c r="AO186" s="245"/>
      <c r="AP186" s="245"/>
      <c r="AQ186" s="245"/>
      <c r="AR186" s="245"/>
      <c r="AS186" s="245"/>
      <c r="AT186" s="245"/>
      <c r="AU186" s="245"/>
      <c r="AV186" s="245"/>
      <c r="AW186" s="245"/>
      <c r="AX186" s="245"/>
      <c r="AY186" s="245"/>
      <c r="AZ186" s="245"/>
      <c r="BA186" s="245"/>
      <c r="BB186" s="245"/>
      <c r="BC186" s="245"/>
      <c r="BD186" s="245"/>
      <c r="BE186" s="245"/>
      <c r="BF186" s="245"/>
      <c r="BG186" s="245"/>
      <c r="BH186" s="245"/>
      <c r="BI186" s="245"/>
      <c r="BJ186" s="245"/>
      <c r="BK186" s="245"/>
      <c r="BL186" s="245"/>
      <c r="BM186" s="246">
        <v>1</v>
      </c>
    </row>
    <row r="187" spans="1:65">
      <c r="A187" s="35"/>
      <c r="B187" s="19">
        <v>1</v>
      </c>
      <c r="C187" s="8">
        <v>2</v>
      </c>
      <c r="D187" s="247">
        <v>166</v>
      </c>
      <c r="E187" s="247">
        <v>170</v>
      </c>
      <c r="F187" s="252">
        <v>170</v>
      </c>
      <c r="G187" s="247">
        <v>137</v>
      </c>
      <c r="H187" s="244"/>
      <c r="I187" s="245"/>
      <c r="J187" s="245"/>
      <c r="K187" s="245"/>
      <c r="L187" s="245"/>
      <c r="M187" s="245"/>
      <c r="N187" s="245"/>
      <c r="O187" s="245"/>
      <c r="P187" s="245"/>
      <c r="Q187" s="245"/>
      <c r="R187" s="245"/>
      <c r="S187" s="245"/>
      <c r="T187" s="245"/>
      <c r="U187" s="245"/>
      <c r="V187" s="245"/>
      <c r="W187" s="245"/>
      <c r="X187" s="245"/>
      <c r="Y187" s="245"/>
      <c r="Z187" s="245"/>
      <c r="AA187" s="245"/>
      <c r="AB187" s="245"/>
      <c r="AC187" s="245"/>
      <c r="AD187" s="245"/>
      <c r="AE187" s="245"/>
      <c r="AF187" s="245"/>
      <c r="AG187" s="245"/>
      <c r="AH187" s="245"/>
      <c r="AI187" s="245"/>
      <c r="AJ187" s="245"/>
      <c r="AK187" s="245"/>
      <c r="AL187" s="245"/>
      <c r="AM187" s="245"/>
      <c r="AN187" s="245"/>
      <c r="AO187" s="245"/>
      <c r="AP187" s="245"/>
      <c r="AQ187" s="245"/>
      <c r="AR187" s="245"/>
      <c r="AS187" s="245"/>
      <c r="AT187" s="245"/>
      <c r="AU187" s="245"/>
      <c r="AV187" s="245"/>
      <c r="AW187" s="245"/>
      <c r="AX187" s="245"/>
      <c r="AY187" s="245"/>
      <c r="AZ187" s="245"/>
      <c r="BA187" s="245"/>
      <c r="BB187" s="245"/>
      <c r="BC187" s="245"/>
      <c r="BD187" s="245"/>
      <c r="BE187" s="245"/>
      <c r="BF187" s="245"/>
      <c r="BG187" s="245"/>
      <c r="BH187" s="245"/>
      <c r="BI187" s="245"/>
      <c r="BJ187" s="245"/>
      <c r="BK187" s="245"/>
      <c r="BL187" s="245"/>
      <c r="BM187" s="246">
        <v>13</v>
      </c>
    </row>
    <row r="188" spans="1:65">
      <c r="A188" s="35"/>
      <c r="B188" s="19">
        <v>1</v>
      </c>
      <c r="C188" s="8">
        <v>3</v>
      </c>
      <c r="D188" s="247">
        <v>160</v>
      </c>
      <c r="E188" s="247">
        <v>170</v>
      </c>
      <c r="F188" s="252">
        <v>180</v>
      </c>
      <c r="G188" s="247">
        <v>137</v>
      </c>
      <c r="H188" s="244"/>
      <c r="I188" s="245"/>
      <c r="J188" s="245"/>
      <c r="K188" s="245"/>
      <c r="L188" s="245"/>
      <c r="M188" s="245"/>
      <c r="N188" s="245"/>
      <c r="O188" s="245"/>
      <c r="P188" s="245"/>
      <c r="Q188" s="245"/>
      <c r="R188" s="245"/>
      <c r="S188" s="245"/>
      <c r="T188" s="245"/>
      <c r="U188" s="245"/>
      <c r="V188" s="245"/>
      <c r="W188" s="245"/>
      <c r="X188" s="245"/>
      <c r="Y188" s="245"/>
      <c r="Z188" s="245"/>
      <c r="AA188" s="245"/>
      <c r="AB188" s="245"/>
      <c r="AC188" s="245"/>
      <c r="AD188" s="245"/>
      <c r="AE188" s="245"/>
      <c r="AF188" s="245"/>
      <c r="AG188" s="245"/>
      <c r="AH188" s="245"/>
      <c r="AI188" s="245"/>
      <c r="AJ188" s="245"/>
      <c r="AK188" s="245"/>
      <c r="AL188" s="245"/>
      <c r="AM188" s="245"/>
      <c r="AN188" s="245"/>
      <c r="AO188" s="245"/>
      <c r="AP188" s="245"/>
      <c r="AQ188" s="245"/>
      <c r="AR188" s="245"/>
      <c r="AS188" s="245"/>
      <c r="AT188" s="245"/>
      <c r="AU188" s="245"/>
      <c r="AV188" s="245"/>
      <c r="AW188" s="245"/>
      <c r="AX188" s="245"/>
      <c r="AY188" s="245"/>
      <c r="AZ188" s="245"/>
      <c r="BA188" s="245"/>
      <c r="BB188" s="245"/>
      <c r="BC188" s="245"/>
      <c r="BD188" s="245"/>
      <c r="BE188" s="245"/>
      <c r="BF188" s="245"/>
      <c r="BG188" s="245"/>
      <c r="BH188" s="245"/>
      <c r="BI188" s="245"/>
      <c r="BJ188" s="245"/>
      <c r="BK188" s="245"/>
      <c r="BL188" s="245"/>
      <c r="BM188" s="246">
        <v>16</v>
      </c>
    </row>
    <row r="189" spans="1:65">
      <c r="A189" s="35"/>
      <c r="B189" s="19">
        <v>1</v>
      </c>
      <c r="C189" s="8">
        <v>4</v>
      </c>
      <c r="D189" s="247">
        <v>147</v>
      </c>
      <c r="E189" s="247">
        <v>170</v>
      </c>
      <c r="F189" s="252">
        <v>180</v>
      </c>
      <c r="G189" s="247">
        <v>137</v>
      </c>
      <c r="H189" s="244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  <c r="S189" s="245"/>
      <c r="T189" s="245"/>
      <c r="U189" s="245"/>
      <c r="V189" s="245"/>
      <c r="W189" s="245"/>
      <c r="X189" s="245"/>
      <c r="Y189" s="245"/>
      <c r="Z189" s="245"/>
      <c r="AA189" s="245"/>
      <c r="AB189" s="245"/>
      <c r="AC189" s="245"/>
      <c r="AD189" s="245"/>
      <c r="AE189" s="245"/>
      <c r="AF189" s="245"/>
      <c r="AG189" s="245"/>
      <c r="AH189" s="245"/>
      <c r="AI189" s="245"/>
      <c r="AJ189" s="245"/>
      <c r="AK189" s="245"/>
      <c r="AL189" s="245"/>
      <c r="AM189" s="245"/>
      <c r="AN189" s="245"/>
      <c r="AO189" s="245"/>
      <c r="AP189" s="245"/>
      <c r="AQ189" s="245"/>
      <c r="AR189" s="245"/>
      <c r="AS189" s="245"/>
      <c r="AT189" s="245"/>
      <c r="AU189" s="245"/>
      <c r="AV189" s="245"/>
      <c r="AW189" s="245"/>
      <c r="AX189" s="245"/>
      <c r="AY189" s="245"/>
      <c r="AZ189" s="245"/>
      <c r="BA189" s="245"/>
      <c r="BB189" s="245"/>
      <c r="BC189" s="245"/>
      <c r="BD189" s="245"/>
      <c r="BE189" s="245"/>
      <c r="BF189" s="245"/>
      <c r="BG189" s="245"/>
      <c r="BH189" s="245"/>
      <c r="BI189" s="245"/>
      <c r="BJ189" s="245"/>
      <c r="BK189" s="245"/>
      <c r="BL189" s="245"/>
      <c r="BM189" s="246">
        <v>158.406617060098</v>
      </c>
    </row>
    <row r="190" spans="1:65">
      <c r="A190" s="35"/>
      <c r="B190" s="19">
        <v>1</v>
      </c>
      <c r="C190" s="8">
        <v>5</v>
      </c>
      <c r="D190" s="247">
        <v>155</v>
      </c>
      <c r="E190" s="247">
        <v>170</v>
      </c>
      <c r="F190" s="247">
        <v>180</v>
      </c>
      <c r="G190" s="247">
        <v>137</v>
      </c>
      <c r="H190" s="244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  <c r="S190" s="245"/>
      <c r="T190" s="245"/>
      <c r="U190" s="245"/>
      <c r="V190" s="245"/>
      <c r="W190" s="245"/>
      <c r="X190" s="245"/>
      <c r="Y190" s="245"/>
      <c r="Z190" s="245"/>
      <c r="AA190" s="245"/>
      <c r="AB190" s="245"/>
      <c r="AC190" s="245"/>
      <c r="AD190" s="245"/>
      <c r="AE190" s="245"/>
      <c r="AF190" s="245"/>
      <c r="AG190" s="245"/>
      <c r="AH190" s="245"/>
      <c r="AI190" s="245"/>
      <c r="AJ190" s="245"/>
      <c r="AK190" s="245"/>
      <c r="AL190" s="245"/>
      <c r="AM190" s="245"/>
      <c r="AN190" s="245"/>
      <c r="AO190" s="245"/>
      <c r="AP190" s="245"/>
      <c r="AQ190" s="245"/>
      <c r="AR190" s="245"/>
      <c r="AS190" s="245"/>
      <c r="AT190" s="245"/>
      <c r="AU190" s="245"/>
      <c r="AV190" s="245"/>
      <c r="AW190" s="245"/>
      <c r="AX190" s="245"/>
      <c r="AY190" s="245"/>
      <c r="AZ190" s="245"/>
      <c r="BA190" s="245"/>
      <c r="BB190" s="245"/>
      <c r="BC190" s="245"/>
      <c r="BD190" s="245"/>
      <c r="BE190" s="245"/>
      <c r="BF190" s="245"/>
      <c r="BG190" s="245"/>
      <c r="BH190" s="245"/>
      <c r="BI190" s="245"/>
      <c r="BJ190" s="245"/>
      <c r="BK190" s="245"/>
      <c r="BL190" s="245"/>
      <c r="BM190" s="246">
        <v>19</v>
      </c>
    </row>
    <row r="191" spans="1:65">
      <c r="A191" s="35"/>
      <c r="B191" s="19">
        <v>1</v>
      </c>
      <c r="C191" s="8">
        <v>6</v>
      </c>
      <c r="D191" s="247">
        <v>126</v>
      </c>
      <c r="E191" s="247">
        <v>170</v>
      </c>
      <c r="F191" s="247">
        <v>180</v>
      </c>
      <c r="G191" s="247">
        <v>144</v>
      </c>
      <c r="H191" s="244"/>
      <c r="I191" s="245"/>
      <c r="J191" s="245"/>
      <c r="K191" s="245"/>
      <c r="L191" s="245"/>
      <c r="M191" s="245"/>
      <c r="N191" s="245"/>
      <c r="O191" s="245"/>
      <c r="P191" s="245"/>
      <c r="Q191" s="245"/>
      <c r="R191" s="245"/>
      <c r="S191" s="245"/>
      <c r="T191" s="245"/>
      <c r="U191" s="245"/>
      <c r="V191" s="245"/>
      <c r="W191" s="245"/>
      <c r="X191" s="245"/>
      <c r="Y191" s="245"/>
      <c r="Z191" s="245"/>
      <c r="AA191" s="245"/>
      <c r="AB191" s="245"/>
      <c r="AC191" s="245"/>
      <c r="AD191" s="245"/>
      <c r="AE191" s="245"/>
      <c r="AF191" s="245"/>
      <c r="AG191" s="245"/>
      <c r="AH191" s="245"/>
      <c r="AI191" s="245"/>
      <c r="AJ191" s="245"/>
      <c r="AK191" s="245"/>
      <c r="AL191" s="245"/>
      <c r="AM191" s="245"/>
      <c r="AN191" s="245"/>
      <c r="AO191" s="245"/>
      <c r="AP191" s="245"/>
      <c r="AQ191" s="245"/>
      <c r="AR191" s="245"/>
      <c r="AS191" s="245"/>
      <c r="AT191" s="245"/>
      <c r="AU191" s="245"/>
      <c r="AV191" s="245"/>
      <c r="AW191" s="245"/>
      <c r="AX191" s="245"/>
      <c r="AY191" s="245"/>
      <c r="AZ191" s="245"/>
      <c r="BA191" s="245"/>
      <c r="BB191" s="245"/>
      <c r="BC191" s="245"/>
      <c r="BD191" s="245"/>
      <c r="BE191" s="245"/>
      <c r="BF191" s="245"/>
      <c r="BG191" s="245"/>
      <c r="BH191" s="245"/>
      <c r="BI191" s="245"/>
      <c r="BJ191" s="245"/>
      <c r="BK191" s="245"/>
      <c r="BL191" s="245"/>
      <c r="BM191" s="248"/>
    </row>
    <row r="192" spans="1:65">
      <c r="A192" s="35"/>
      <c r="B192" s="20" t="s">
        <v>285</v>
      </c>
      <c r="C192" s="12"/>
      <c r="D192" s="249">
        <v>147.83333333333334</v>
      </c>
      <c r="E192" s="249">
        <v>170</v>
      </c>
      <c r="F192" s="249">
        <v>176.66666666666666</v>
      </c>
      <c r="G192" s="249">
        <v>139.33333333333334</v>
      </c>
      <c r="H192" s="244"/>
      <c r="I192" s="245"/>
      <c r="J192" s="245"/>
      <c r="K192" s="245"/>
      <c r="L192" s="245"/>
      <c r="M192" s="245"/>
      <c r="N192" s="245"/>
      <c r="O192" s="245"/>
      <c r="P192" s="245"/>
      <c r="Q192" s="245"/>
      <c r="R192" s="245"/>
      <c r="S192" s="245"/>
      <c r="T192" s="245"/>
      <c r="U192" s="245"/>
      <c r="V192" s="245"/>
      <c r="W192" s="245"/>
      <c r="X192" s="245"/>
      <c r="Y192" s="245"/>
      <c r="Z192" s="245"/>
      <c r="AA192" s="245"/>
      <c r="AB192" s="245"/>
      <c r="AC192" s="245"/>
      <c r="AD192" s="245"/>
      <c r="AE192" s="245"/>
      <c r="AF192" s="245"/>
      <c r="AG192" s="245"/>
      <c r="AH192" s="245"/>
      <c r="AI192" s="245"/>
      <c r="AJ192" s="245"/>
      <c r="AK192" s="245"/>
      <c r="AL192" s="245"/>
      <c r="AM192" s="245"/>
      <c r="AN192" s="245"/>
      <c r="AO192" s="245"/>
      <c r="AP192" s="245"/>
      <c r="AQ192" s="245"/>
      <c r="AR192" s="245"/>
      <c r="AS192" s="245"/>
      <c r="AT192" s="245"/>
      <c r="AU192" s="245"/>
      <c r="AV192" s="245"/>
      <c r="AW192" s="245"/>
      <c r="AX192" s="245"/>
      <c r="AY192" s="245"/>
      <c r="AZ192" s="245"/>
      <c r="BA192" s="245"/>
      <c r="BB192" s="245"/>
      <c r="BC192" s="245"/>
      <c r="BD192" s="245"/>
      <c r="BE192" s="245"/>
      <c r="BF192" s="245"/>
      <c r="BG192" s="245"/>
      <c r="BH192" s="245"/>
      <c r="BI192" s="245"/>
      <c r="BJ192" s="245"/>
      <c r="BK192" s="245"/>
      <c r="BL192" s="245"/>
      <c r="BM192" s="248"/>
    </row>
    <row r="193" spans="1:65">
      <c r="A193" s="35"/>
      <c r="B193" s="3" t="s">
        <v>286</v>
      </c>
      <c r="C193" s="33"/>
      <c r="D193" s="250">
        <v>151</v>
      </c>
      <c r="E193" s="250">
        <v>170</v>
      </c>
      <c r="F193" s="250">
        <v>180</v>
      </c>
      <c r="G193" s="250">
        <v>137</v>
      </c>
      <c r="H193" s="244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45"/>
      <c r="T193" s="245"/>
      <c r="U193" s="245"/>
      <c r="V193" s="245"/>
      <c r="W193" s="245"/>
      <c r="X193" s="245"/>
      <c r="Y193" s="245"/>
      <c r="Z193" s="245"/>
      <c r="AA193" s="245"/>
      <c r="AB193" s="245"/>
      <c r="AC193" s="245"/>
      <c r="AD193" s="245"/>
      <c r="AE193" s="245"/>
      <c r="AF193" s="245"/>
      <c r="AG193" s="245"/>
      <c r="AH193" s="245"/>
      <c r="AI193" s="245"/>
      <c r="AJ193" s="245"/>
      <c r="AK193" s="245"/>
      <c r="AL193" s="245"/>
      <c r="AM193" s="245"/>
      <c r="AN193" s="245"/>
      <c r="AO193" s="245"/>
      <c r="AP193" s="245"/>
      <c r="AQ193" s="245"/>
      <c r="AR193" s="245"/>
      <c r="AS193" s="245"/>
      <c r="AT193" s="245"/>
      <c r="AU193" s="245"/>
      <c r="AV193" s="245"/>
      <c r="AW193" s="245"/>
      <c r="AX193" s="245"/>
      <c r="AY193" s="245"/>
      <c r="AZ193" s="245"/>
      <c r="BA193" s="245"/>
      <c r="BB193" s="245"/>
      <c r="BC193" s="245"/>
      <c r="BD193" s="245"/>
      <c r="BE193" s="245"/>
      <c r="BF193" s="245"/>
      <c r="BG193" s="245"/>
      <c r="BH193" s="245"/>
      <c r="BI193" s="245"/>
      <c r="BJ193" s="245"/>
      <c r="BK193" s="245"/>
      <c r="BL193" s="245"/>
      <c r="BM193" s="248"/>
    </row>
    <row r="194" spans="1:65">
      <c r="A194" s="35"/>
      <c r="B194" s="3" t="s">
        <v>287</v>
      </c>
      <c r="C194" s="33"/>
      <c r="D194" s="250">
        <v>15.664184200483172</v>
      </c>
      <c r="E194" s="250">
        <v>0</v>
      </c>
      <c r="F194" s="250">
        <v>5.1639777949432224</v>
      </c>
      <c r="G194" s="250">
        <v>3.6147844564602556</v>
      </c>
      <c r="H194" s="244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  <c r="S194" s="245"/>
      <c r="T194" s="245"/>
      <c r="U194" s="245"/>
      <c r="V194" s="245"/>
      <c r="W194" s="245"/>
      <c r="X194" s="245"/>
      <c r="Y194" s="245"/>
      <c r="Z194" s="245"/>
      <c r="AA194" s="245"/>
      <c r="AB194" s="245"/>
      <c r="AC194" s="245"/>
      <c r="AD194" s="245"/>
      <c r="AE194" s="245"/>
      <c r="AF194" s="245"/>
      <c r="AG194" s="245"/>
      <c r="AH194" s="245"/>
      <c r="AI194" s="245"/>
      <c r="AJ194" s="245"/>
      <c r="AK194" s="245"/>
      <c r="AL194" s="245"/>
      <c r="AM194" s="245"/>
      <c r="AN194" s="245"/>
      <c r="AO194" s="245"/>
      <c r="AP194" s="245"/>
      <c r="AQ194" s="245"/>
      <c r="AR194" s="245"/>
      <c r="AS194" s="245"/>
      <c r="AT194" s="245"/>
      <c r="AU194" s="245"/>
      <c r="AV194" s="245"/>
      <c r="AW194" s="245"/>
      <c r="AX194" s="245"/>
      <c r="AY194" s="245"/>
      <c r="AZ194" s="245"/>
      <c r="BA194" s="245"/>
      <c r="BB194" s="245"/>
      <c r="BC194" s="245"/>
      <c r="BD194" s="245"/>
      <c r="BE194" s="245"/>
      <c r="BF194" s="245"/>
      <c r="BG194" s="245"/>
      <c r="BH194" s="245"/>
      <c r="BI194" s="245"/>
      <c r="BJ194" s="245"/>
      <c r="BK194" s="245"/>
      <c r="BL194" s="245"/>
      <c r="BM194" s="248"/>
    </row>
    <row r="195" spans="1:65">
      <c r="A195" s="35"/>
      <c r="B195" s="3" t="s">
        <v>86</v>
      </c>
      <c r="C195" s="33"/>
      <c r="D195" s="13">
        <v>0.1059584049638095</v>
      </c>
      <c r="E195" s="13">
        <v>0</v>
      </c>
      <c r="F195" s="13">
        <v>2.9230062990244658E-2</v>
      </c>
      <c r="G195" s="13">
        <v>2.5943429113351114E-2</v>
      </c>
      <c r="H195" s="166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2"/>
    </row>
    <row r="196" spans="1:65">
      <c r="A196" s="35"/>
      <c r="B196" s="3" t="s">
        <v>288</v>
      </c>
      <c r="C196" s="33"/>
      <c r="D196" s="13">
        <v>-6.6747740233308872E-2</v>
      </c>
      <c r="E196" s="13">
        <v>7.3187491501719215E-2</v>
      </c>
      <c r="F196" s="13">
        <v>0.11527327548217858</v>
      </c>
      <c r="G196" s="13">
        <v>-0.12040711480839483</v>
      </c>
      <c r="H196" s="166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2"/>
    </row>
    <row r="197" spans="1:65">
      <c r="A197" s="35"/>
      <c r="B197" s="53" t="s">
        <v>289</v>
      </c>
      <c r="C197" s="54"/>
      <c r="D197" s="52">
        <v>0.52</v>
      </c>
      <c r="E197" s="52">
        <v>0.52</v>
      </c>
      <c r="F197" s="52">
        <v>0.83</v>
      </c>
      <c r="G197" s="52">
        <v>0.93</v>
      </c>
      <c r="H197" s="166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2"/>
    </row>
    <row r="198" spans="1:65">
      <c r="B198" s="36"/>
      <c r="C198" s="20"/>
      <c r="D198" s="31"/>
      <c r="E198" s="31"/>
      <c r="F198" s="31"/>
      <c r="G198" s="31"/>
      <c r="BM198" s="62"/>
    </row>
    <row r="199" spans="1:65" ht="15">
      <c r="B199" s="37" t="s">
        <v>538</v>
      </c>
      <c r="BM199" s="32" t="s">
        <v>291</v>
      </c>
    </row>
    <row r="200" spans="1:65" ht="15">
      <c r="A200" s="28" t="s">
        <v>28</v>
      </c>
      <c r="B200" s="18" t="s">
        <v>115</v>
      </c>
      <c r="C200" s="15" t="s">
        <v>116</v>
      </c>
      <c r="D200" s="16" t="s">
        <v>243</v>
      </c>
      <c r="E200" s="17" t="s">
        <v>243</v>
      </c>
      <c r="F200" s="17" t="s">
        <v>243</v>
      </c>
      <c r="G200" s="16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 t="s">
        <v>244</v>
      </c>
      <c r="C201" s="8" t="s">
        <v>244</v>
      </c>
      <c r="D201" s="164" t="s">
        <v>263</v>
      </c>
      <c r="E201" s="165" t="s">
        <v>264</v>
      </c>
      <c r="F201" s="165" t="s">
        <v>273</v>
      </c>
      <c r="G201" s="16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 t="s">
        <v>3</v>
      </c>
    </row>
    <row r="202" spans="1:65">
      <c r="A202" s="35"/>
      <c r="B202" s="19"/>
      <c r="C202" s="8"/>
      <c r="D202" s="9" t="s">
        <v>100</v>
      </c>
      <c r="E202" s="10" t="s">
        <v>100</v>
      </c>
      <c r="F202" s="10" t="s">
        <v>100</v>
      </c>
      <c r="G202" s="16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2</v>
      </c>
    </row>
    <row r="203" spans="1:65">
      <c r="A203" s="35"/>
      <c r="B203" s="19"/>
      <c r="C203" s="8"/>
      <c r="D203" s="29"/>
      <c r="E203" s="29"/>
      <c r="F203" s="29"/>
      <c r="G203" s="16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2</v>
      </c>
    </row>
    <row r="204" spans="1:65">
      <c r="A204" s="35"/>
      <c r="B204" s="18">
        <v>1</v>
      </c>
      <c r="C204" s="14">
        <v>1</v>
      </c>
      <c r="D204" s="22">
        <v>3.76</v>
      </c>
      <c r="E204" s="22">
        <v>3.82</v>
      </c>
      <c r="F204" s="23">
        <v>3.8</v>
      </c>
      <c r="G204" s="16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</v>
      </c>
    </row>
    <row r="205" spans="1:65">
      <c r="A205" s="35"/>
      <c r="B205" s="19">
        <v>1</v>
      </c>
      <c r="C205" s="8">
        <v>2</v>
      </c>
      <c r="D205" s="10">
        <v>3.72</v>
      </c>
      <c r="E205" s="10">
        <v>3.79</v>
      </c>
      <c r="F205" s="25">
        <v>3.7</v>
      </c>
      <c r="G205" s="16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14</v>
      </c>
    </row>
    <row r="206" spans="1:65">
      <c r="A206" s="35"/>
      <c r="B206" s="19">
        <v>1</v>
      </c>
      <c r="C206" s="8">
        <v>3</v>
      </c>
      <c r="D206" s="10">
        <v>3.71</v>
      </c>
      <c r="E206" s="10">
        <v>3.84</v>
      </c>
      <c r="F206" s="25">
        <v>3.7</v>
      </c>
      <c r="G206" s="16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16</v>
      </c>
    </row>
    <row r="207" spans="1:65">
      <c r="A207" s="35"/>
      <c r="B207" s="19">
        <v>1</v>
      </c>
      <c r="C207" s="8">
        <v>4</v>
      </c>
      <c r="D207" s="10">
        <v>3.74</v>
      </c>
      <c r="E207" s="10">
        <v>3.89</v>
      </c>
      <c r="F207" s="25">
        <v>3.8</v>
      </c>
      <c r="G207" s="16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2">
        <v>3.7538888888888899</v>
      </c>
    </row>
    <row r="208" spans="1:65">
      <c r="A208" s="35"/>
      <c r="B208" s="19">
        <v>1</v>
      </c>
      <c r="C208" s="8">
        <v>5</v>
      </c>
      <c r="D208" s="10">
        <v>3.73</v>
      </c>
      <c r="E208" s="10">
        <v>3.61</v>
      </c>
      <c r="F208" s="10">
        <v>3.6</v>
      </c>
      <c r="G208" s="16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2">
        <v>20</v>
      </c>
    </row>
    <row r="209" spans="1:65">
      <c r="A209" s="35"/>
      <c r="B209" s="19">
        <v>1</v>
      </c>
      <c r="C209" s="8">
        <v>6</v>
      </c>
      <c r="D209" s="10">
        <v>3.8599999999999994</v>
      </c>
      <c r="E209" s="10">
        <v>3.7</v>
      </c>
      <c r="F209" s="10">
        <v>3.8</v>
      </c>
      <c r="G209" s="16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62"/>
    </row>
    <row r="210" spans="1:65">
      <c r="A210" s="35"/>
      <c r="B210" s="20" t="s">
        <v>285</v>
      </c>
      <c r="C210" s="12"/>
      <c r="D210" s="26">
        <v>3.7533333333333334</v>
      </c>
      <c r="E210" s="26">
        <v>3.7749999999999999</v>
      </c>
      <c r="F210" s="26">
        <v>3.7333333333333338</v>
      </c>
      <c r="G210" s="16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62"/>
    </row>
    <row r="211" spans="1:65">
      <c r="A211" s="35"/>
      <c r="B211" s="3" t="s">
        <v>286</v>
      </c>
      <c r="C211" s="33"/>
      <c r="D211" s="11">
        <v>3.7350000000000003</v>
      </c>
      <c r="E211" s="11">
        <v>3.8049999999999997</v>
      </c>
      <c r="F211" s="11">
        <v>3.75</v>
      </c>
      <c r="G211" s="16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62"/>
    </row>
    <row r="212" spans="1:65">
      <c r="A212" s="35"/>
      <c r="B212" s="3" t="s">
        <v>287</v>
      </c>
      <c r="C212" s="33"/>
      <c r="D212" s="27">
        <v>5.5015149428740431E-2</v>
      </c>
      <c r="E212" s="27">
        <v>0.10251829105091444</v>
      </c>
      <c r="F212" s="27">
        <v>8.1649658092772456E-2</v>
      </c>
      <c r="G212" s="16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62"/>
    </row>
    <row r="213" spans="1:65">
      <c r="A213" s="35"/>
      <c r="B213" s="3" t="s">
        <v>86</v>
      </c>
      <c r="C213" s="33"/>
      <c r="D213" s="13">
        <v>1.4657677467692832E-2</v>
      </c>
      <c r="E213" s="13">
        <v>2.7157163192295216E-2</v>
      </c>
      <c r="F213" s="13">
        <v>2.1870444131992621E-2</v>
      </c>
      <c r="G213" s="16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2"/>
    </row>
    <row r="214" spans="1:65">
      <c r="A214" s="35"/>
      <c r="B214" s="3" t="s">
        <v>288</v>
      </c>
      <c r="C214" s="33"/>
      <c r="D214" s="13">
        <v>-1.4799467219206441E-4</v>
      </c>
      <c r="E214" s="13">
        <v>5.6237975432882337E-3</v>
      </c>
      <c r="F214" s="13">
        <v>-5.4758028710968354E-3</v>
      </c>
      <c r="G214" s="16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2"/>
    </row>
    <row r="215" spans="1:65">
      <c r="A215" s="35"/>
      <c r="B215" s="53" t="s">
        <v>289</v>
      </c>
      <c r="C215" s="54"/>
      <c r="D215" s="52">
        <v>0</v>
      </c>
      <c r="E215" s="52">
        <v>0.73</v>
      </c>
      <c r="F215" s="52">
        <v>0.67</v>
      </c>
      <c r="G215" s="16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2"/>
    </row>
    <row r="216" spans="1:65">
      <c r="B216" s="36"/>
      <c r="C216" s="20"/>
      <c r="D216" s="31"/>
      <c r="E216" s="31"/>
      <c r="F216" s="31"/>
      <c r="BM216" s="62"/>
    </row>
    <row r="217" spans="1:65" ht="15">
      <c r="B217" s="37" t="s">
        <v>539</v>
      </c>
      <c r="BM217" s="32" t="s">
        <v>291</v>
      </c>
    </row>
    <row r="218" spans="1:65" ht="15">
      <c r="A218" s="28" t="s">
        <v>0</v>
      </c>
      <c r="B218" s="18" t="s">
        <v>115</v>
      </c>
      <c r="C218" s="15" t="s">
        <v>116</v>
      </c>
      <c r="D218" s="16" t="s">
        <v>243</v>
      </c>
      <c r="E218" s="16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</v>
      </c>
    </row>
    <row r="219" spans="1:65">
      <c r="A219" s="35"/>
      <c r="B219" s="19" t="s">
        <v>244</v>
      </c>
      <c r="C219" s="8" t="s">
        <v>244</v>
      </c>
      <c r="D219" s="164" t="s">
        <v>256</v>
      </c>
      <c r="E219" s="16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 t="s">
        <v>3</v>
      </c>
    </row>
    <row r="220" spans="1:65">
      <c r="A220" s="35"/>
      <c r="B220" s="19"/>
      <c r="C220" s="8"/>
      <c r="D220" s="9" t="s">
        <v>103</v>
      </c>
      <c r="E220" s="16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0</v>
      </c>
    </row>
    <row r="221" spans="1:65">
      <c r="A221" s="35"/>
      <c r="B221" s="19"/>
      <c r="C221" s="8"/>
      <c r="D221" s="29"/>
      <c r="E221" s="16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0</v>
      </c>
    </row>
    <row r="222" spans="1:65">
      <c r="A222" s="35"/>
      <c r="B222" s="18">
        <v>1</v>
      </c>
      <c r="C222" s="14">
        <v>1</v>
      </c>
      <c r="D222" s="243">
        <v>393</v>
      </c>
      <c r="E222" s="244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  <c r="R222" s="245"/>
      <c r="S222" s="245"/>
      <c r="T222" s="245"/>
      <c r="U222" s="245"/>
      <c r="V222" s="245"/>
      <c r="W222" s="245"/>
      <c r="X222" s="245"/>
      <c r="Y222" s="245"/>
      <c r="Z222" s="245"/>
      <c r="AA222" s="245"/>
      <c r="AB222" s="245"/>
      <c r="AC222" s="245"/>
      <c r="AD222" s="245"/>
      <c r="AE222" s="245"/>
      <c r="AF222" s="245"/>
      <c r="AG222" s="245"/>
      <c r="AH222" s="245"/>
      <c r="AI222" s="245"/>
      <c r="AJ222" s="245"/>
      <c r="AK222" s="245"/>
      <c r="AL222" s="245"/>
      <c r="AM222" s="245"/>
      <c r="AN222" s="245"/>
      <c r="AO222" s="245"/>
      <c r="AP222" s="245"/>
      <c r="AQ222" s="245"/>
      <c r="AR222" s="245"/>
      <c r="AS222" s="245"/>
      <c r="AT222" s="245"/>
      <c r="AU222" s="245"/>
      <c r="AV222" s="245"/>
      <c r="AW222" s="245"/>
      <c r="AX222" s="245"/>
      <c r="AY222" s="245"/>
      <c r="AZ222" s="245"/>
      <c r="BA222" s="245"/>
      <c r="BB222" s="245"/>
      <c r="BC222" s="245"/>
      <c r="BD222" s="245"/>
      <c r="BE222" s="245"/>
      <c r="BF222" s="245"/>
      <c r="BG222" s="245"/>
      <c r="BH222" s="245"/>
      <c r="BI222" s="245"/>
      <c r="BJ222" s="245"/>
      <c r="BK222" s="245"/>
      <c r="BL222" s="245"/>
      <c r="BM222" s="246">
        <v>1</v>
      </c>
    </row>
    <row r="223" spans="1:65">
      <c r="A223" s="35"/>
      <c r="B223" s="19">
        <v>1</v>
      </c>
      <c r="C223" s="8">
        <v>2</v>
      </c>
      <c r="D223" s="247">
        <v>427</v>
      </c>
      <c r="E223" s="244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  <c r="R223" s="245"/>
      <c r="S223" s="245"/>
      <c r="T223" s="245"/>
      <c r="U223" s="245"/>
      <c r="V223" s="245"/>
      <c r="W223" s="245"/>
      <c r="X223" s="245"/>
      <c r="Y223" s="245"/>
      <c r="Z223" s="245"/>
      <c r="AA223" s="245"/>
      <c r="AB223" s="245"/>
      <c r="AC223" s="245"/>
      <c r="AD223" s="245"/>
      <c r="AE223" s="245"/>
      <c r="AF223" s="245"/>
      <c r="AG223" s="245"/>
      <c r="AH223" s="245"/>
      <c r="AI223" s="245"/>
      <c r="AJ223" s="245"/>
      <c r="AK223" s="245"/>
      <c r="AL223" s="245"/>
      <c r="AM223" s="245"/>
      <c r="AN223" s="245"/>
      <c r="AO223" s="245"/>
      <c r="AP223" s="245"/>
      <c r="AQ223" s="245"/>
      <c r="AR223" s="245"/>
      <c r="AS223" s="245"/>
      <c r="AT223" s="245"/>
      <c r="AU223" s="245"/>
      <c r="AV223" s="245"/>
      <c r="AW223" s="245"/>
      <c r="AX223" s="245"/>
      <c r="AY223" s="245"/>
      <c r="AZ223" s="245"/>
      <c r="BA223" s="245"/>
      <c r="BB223" s="245"/>
      <c r="BC223" s="245"/>
      <c r="BD223" s="245"/>
      <c r="BE223" s="245"/>
      <c r="BF223" s="245"/>
      <c r="BG223" s="245"/>
      <c r="BH223" s="245"/>
      <c r="BI223" s="245"/>
      <c r="BJ223" s="245"/>
      <c r="BK223" s="245"/>
      <c r="BL223" s="245"/>
      <c r="BM223" s="246">
        <v>15</v>
      </c>
    </row>
    <row r="224" spans="1:65">
      <c r="A224" s="35"/>
      <c r="B224" s="19">
        <v>1</v>
      </c>
      <c r="C224" s="8">
        <v>3</v>
      </c>
      <c r="D224" s="247">
        <v>449</v>
      </c>
      <c r="E224" s="244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  <c r="R224" s="245"/>
      <c r="S224" s="245"/>
      <c r="T224" s="245"/>
      <c r="U224" s="245"/>
      <c r="V224" s="245"/>
      <c r="W224" s="245"/>
      <c r="X224" s="245"/>
      <c r="Y224" s="245"/>
      <c r="Z224" s="245"/>
      <c r="AA224" s="245"/>
      <c r="AB224" s="245"/>
      <c r="AC224" s="245"/>
      <c r="AD224" s="245"/>
      <c r="AE224" s="245"/>
      <c r="AF224" s="245"/>
      <c r="AG224" s="245"/>
      <c r="AH224" s="245"/>
      <c r="AI224" s="245"/>
      <c r="AJ224" s="245"/>
      <c r="AK224" s="245"/>
      <c r="AL224" s="245"/>
      <c r="AM224" s="245"/>
      <c r="AN224" s="245"/>
      <c r="AO224" s="245"/>
      <c r="AP224" s="245"/>
      <c r="AQ224" s="245"/>
      <c r="AR224" s="245"/>
      <c r="AS224" s="245"/>
      <c r="AT224" s="245"/>
      <c r="AU224" s="245"/>
      <c r="AV224" s="245"/>
      <c r="AW224" s="245"/>
      <c r="AX224" s="245"/>
      <c r="AY224" s="245"/>
      <c r="AZ224" s="245"/>
      <c r="BA224" s="245"/>
      <c r="BB224" s="245"/>
      <c r="BC224" s="245"/>
      <c r="BD224" s="245"/>
      <c r="BE224" s="245"/>
      <c r="BF224" s="245"/>
      <c r="BG224" s="245"/>
      <c r="BH224" s="245"/>
      <c r="BI224" s="245"/>
      <c r="BJ224" s="245"/>
      <c r="BK224" s="245"/>
      <c r="BL224" s="245"/>
      <c r="BM224" s="246">
        <v>16</v>
      </c>
    </row>
    <row r="225" spans="1:65">
      <c r="A225" s="35"/>
      <c r="B225" s="19">
        <v>1</v>
      </c>
      <c r="C225" s="8">
        <v>4</v>
      </c>
      <c r="D225" s="247">
        <v>413</v>
      </c>
      <c r="E225" s="244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  <c r="S225" s="245"/>
      <c r="T225" s="245"/>
      <c r="U225" s="245"/>
      <c r="V225" s="245"/>
      <c r="W225" s="245"/>
      <c r="X225" s="245"/>
      <c r="Y225" s="245"/>
      <c r="Z225" s="245"/>
      <c r="AA225" s="245"/>
      <c r="AB225" s="245"/>
      <c r="AC225" s="245"/>
      <c r="AD225" s="245"/>
      <c r="AE225" s="245"/>
      <c r="AF225" s="245"/>
      <c r="AG225" s="245"/>
      <c r="AH225" s="245"/>
      <c r="AI225" s="245"/>
      <c r="AJ225" s="245"/>
      <c r="AK225" s="245"/>
      <c r="AL225" s="245"/>
      <c r="AM225" s="245"/>
      <c r="AN225" s="245"/>
      <c r="AO225" s="245"/>
      <c r="AP225" s="245"/>
      <c r="AQ225" s="245"/>
      <c r="AR225" s="245"/>
      <c r="AS225" s="245"/>
      <c r="AT225" s="245"/>
      <c r="AU225" s="245"/>
      <c r="AV225" s="245"/>
      <c r="AW225" s="245"/>
      <c r="AX225" s="245"/>
      <c r="AY225" s="245"/>
      <c r="AZ225" s="245"/>
      <c r="BA225" s="245"/>
      <c r="BB225" s="245"/>
      <c r="BC225" s="245"/>
      <c r="BD225" s="245"/>
      <c r="BE225" s="245"/>
      <c r="BF225" s="245"/>
      <c r="BG225" s="245"/>
      <c r="BH225" s="245"/>
      <c r="BI225" s="245"/>
      <c r="BJ225" s="245"/>
      <c r="BK225" s="245"/>
      <c r="BL225" s="245"/>
      <c r="BM225" s="246">
        <v>407.83333333333297</v>
      </c>
    </row>
    <row r="226" spans="1:65">
      <c r="A226" s="35"/>
      <c r="B226" s="19">
        <v>1</v>
      </c>
      <c r="C226" s="8">
        <v>5</v>
      </c>
      <c r="D226" s="247">
        <v>390</v>
      </c>
      <c r="E226" s="244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  <c r="R226" s="245"/>
      <c r="S226" s="245"/>
      <c r="T226" s="245"/>
      <c r="U226" s="245"/>
      <c r="V226" s="245"/>
      <c r="W226" s="245"/>
      <c r="X226" s="245"/>
      <c r="Y226" s="245"/>
      <c r="Z226" s="245"/>
      <c r="AA226" s="245"/>
      <c r="AB226" s="245"/>
      <c r="AC226" s="245"/>
      <c r="AD226" s="245"/>
      <c r="AE226" s="245"/>
      <c r="AF226" s="245"/>
      <c r="AG226" s="245"/>
      <c r="AH226" s="245"/>
      <c r="AI226" s="245"/>
      <c r="AJ226" s="245"/>
      <c r="AK226" s="245"/>
      <c r="AL226" s="245"/>
      <c r="AM226" s="245"/>
      <c r="AN226" s="245"/>
      <c r="AO226" s="245"/>
      <c r="AP226" s="245"/>
      <c r="AQ226" s="245"/>
      <c r="AR226" s="245"/>
      <c r="AS226" s="245"/>
      <c r="AT226" s="245"/>
      <c r="AU226" s="245"/>
      <c r="AV226" s="245"/>
      <c r="AW226" s="245"/>
      <c r="AX226" s="245"/>
      <c r="AY226" s="245"/>
      <c r="AZ226" s="245"/>
      <c r="BA226" s="245"/>
      <c r="BB226" s="245"/>
      <c r="BC226" s="245"/>
      <c r="BD226" s="245"/>
      <c r="BE226" s="245"/>
      <c r="BF226" s="245"/>
      <c r="BG226" s="245"/>
      <c r="BH226" s="245"/>
      <c r="BI226" s="245"/>
      <c r="BJ226" s="245"/>
      <c r="BK226" s="245"/>
      <c r="BL226" s="245"/>
      <c r="BM226" s="246">
        <v>21</v>
      </c>
    </row>
    <row r="227" spans="1:65">
      <c r="A227" s="35"/>
      <c r="B227" s="19">
        <v>1</v>
      </c>
      <c r="C227" s="8">
        <v>6</v>
      </c>
      <c r="D227" s="247">
        <v>375</v>
      </c>
      <c r="E227" s="244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  <c r="R227" s="245"/>
      <c r="S227" s="245"/>
      <c r="T227" s="245"/>
      <c r="U227" s="245"/>
      <c r="V227" s="245"/>
      <c r="W227" s="245"/>
      <c r="X227" s="245"/>
      <c r="Y227" s="245"/>
      <c r="Z227" s="245"/>
      <c r="AA227" s="245"/>
      <c r="AB227" s="245"/>
      <c r="AC227" s="245"/>
      <c r="AD227" s="245"/>
      <c r="AE227" s="245"/>
      <c r="AF227" s="245"/>
      <c r="AG227" s="245"/>
      <c r="AH227" s="245"/>
      <c r="AI227" s="245"/>
      <c r="AJ227" s="245"/>
      <c r="AK227" s="245"/>
      <c r="AL227" s="245"/>
      <c r="AM227" s="245"/>
      <c r="AN227" s="245"/>
      <c r="AO227" s="245"/>
      <c r="AP227" s="245"/>
      <c r="AQ227" s="245"/>
      <c r="AR227" s="245"/>
      <c r="AS227" s="245"/>
      <c r="AT227" s="245"/>
      <c r="AU227" s="245"/>
      <c r="AV227" s="245"/>
      <c r="AW227" s="245"/>
      <c r="AX227" s="245"/>
      <c r="AY227" s="245"/>
      <c r="AZ227" s="245"/>
      <c r="BA227" s="245"/>
      <c r="BB227" s="245"/>
      <c r="BC227" s="245"/>
      <c r="BD227" s="245"/>
      <c r="BE227" s="245"/>
      <c r="BF227" s="245"/>
      <c r="BG227" s="245"/>
      <c r="BH227" s="245"/>
      <c r="BI227" s="245"/>
      <c r="BJ227" s="245"/>
      <c r="BK227" s="245"/>
      <c r="BL227" s="245"/>
      <c r="BM227" s="248"/>
    </row>
    <row r="228" spans="1:65">
      <c r="A228" s="35"/>
      <c r="B228" s="20" t="s">
        <v>285</v>
      </c>
      <c r="C228" s="12"/>
      <c r="D228" s="249">
        <v>407.83333333333331</v>
      </c>
      <c r="E228" s="244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  <c r="R228" s="245"/>
      <c r="S228" s="245"/>
      <c r="T228" s="245"/>
      <c r="U228" s="245"/>
      <c r="V228" s="245"/>
      <c r="W228" s="245"/>
      <c r="X228" s="245"/>
      <c r="Y228" s="245"/>
      <c r="Z228" s="245"/>
      <c r="AA228" s="245"/>
      <c r="AB228" s="245"/>
      <c r="AC228" s="245"/>
      <c r="AD228" s="245"/>
      <c r="AE228" s="245"/>
      <c r="AF228" s="245"/>
      <c r="AG228" s="245"/>
      <c r="AH228" s="245"/>
      <c r="AI228" s="245"/>
      <c r="AJ228" s="245"/>
      <c r="AK228" s="245"/>
      <c r="AL228" s="245"/>
      <c r="AM228" s="245"/>
      <c r="AN228" s="245"/>
      <c r="AO228" s="245"/>
      <c r="AP228" s="245"/>
      <c r="AQ228" s="245"/>
      <c r="AR228" s="245"/>
      <c r="AS228" s="245"/>
      <c r="AT228" s="245"/>
      <c r="AU228" s="245"/>
      <c r="AV228" s="245"/>
      <c r="AW228" s="245"/>
      <c r="AX228" s="245"/>
      <c r="AY228" s="245"/>
      <c r="AZ228" s="245"/>
      <c r="BA228" s="245"/>
      <c r="BB228" s="245"/>
      <c r="BC228" s="245"/>
      <c r="BD228" s="245"/>
      <c r="BE228" s="245"/>
      <c r="BF228" s="245"/>
      <c r="BG228" s="245"/>
      <c r="BH228" s="245"/>
      <c r="BI228" s="245"/>
      <c r="BJ228" s="245"/>
      <c r="BK228" s="245"/>
      <c r="BL228" s="245"/>
      <c r="BM228" s="248"/>
    </row>
    <row r="229" spans="1:65">
      <c r="A229" s="35"/>
      <c r="B229" s="3" t="s">
        <v>286</v>
      </c>
      <c r="C229" s="33"/>
      <c r="D229" s="250">
        <v>403</v>
      </c>
      <c r="E229" s="244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  <c r="R229" s="245"/>
      <c r="S229" s="245"/>
      <c r="T229" s="245"/>
      <c r="U229" s="245"/>
      <c r="V229" s="245"/>
      <c r="W229" s="245"/>
      <c r="X229" s="245"/>
      <c r="Y229" s="245"/>
      <c r="Z229" s="245"/>
      <c r="AA229" s="245"/>
      <c r="AB229" s="245"/>
      <c r="AC229" s="245"/>
      <c r="AD229" s="245"/>
      <c r="AE229" s="245"/>
      <c r="AF229" s="245"/>
      <c r="AG229" s="245"/>
      <c r="AH229" s="245"/>
      <c r="AI229" s="245"/>
      <c r="AJ229" s="245"/>
      <c r="AK229" s="245"/>
      <c r="AL229" s="245"/>
      <c r="AM229" s="245"/>
      <c r="AN229" s="245"/>
      <c r="AO229" s="245"/>
      <c r="AP229" s="245"/>
      <c r="AQ229" s="245"/>
      <c r="AR229" s="245"/>
      <c r="AS229" s="245"/>
      <c r="AT229" s="245"/>
      <c r="AU229" s="245"/>
      <c r="AV229" s="245"/>
      <c r="AW229" s="245"/>
      <c r="AX229" s="245"/>
      <c r="AY229" s="245"/>
      <c r="AZ229" s="245"/>
      <c r="BA229" s="245"/>
      <c r="BB229" s="245"/>
      <c r="BC229" s="245"/>
      <c r="BD229" s="245"/>
      <c r="BE229" s="245"/>
      <c r="BF229" s="245"/>
      <c r="BG229" s="245"/>
      <c r="BH229" s="245"/>
      <c r="BI229" s="245"/>
      <c r="BJ229" s="245"/>
      <c r="BK229" s="245"/>
      <c r="BL229" s="245"/>
      <c r="BM229" s="248"/>
    </row>
    <row r="230" spans="1:65">
      <c r="A230" s="35"/>
      <c r="B230" s="3" t="s">
        <v>287</v>
      </c>
      <c r="C230" s="33"/>
      <c r="D230" s="250">
        <v>27.220702905448025</v>
      </c>
      <c r="E230" s="244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  <c r="R230" s="245"/>
      <c r="S230" s="245"/>
      <c r="T230" s="245"/>
      <c r="U230" s="245"/>
      <c r="V230" s="245"/>
      <c r="W230" s="245"/>
      <c r="X230" s="245"/>
      <c r="Y230" s="245"/>
      <c r="Z230" s="245"/>
      <c r="AA230" s="245"/>
      <c r="AB230" s="245"/>
      <c r="AC230" s="245"/>
      <c r="AD230" s="245"/>
      <c r="AE230" s="245"/>
      <c r="AF230" s="245"/>
      <c r="AG230" s="245"/>
      <c r="AH230" s="245"/>
      <c r="AI230" s="245"/>
      <c r="AJ230" s="245"/>
      <c r="AK230" s="245"/>
      <c r="AL230" s="245"/>
      <c r="AM230" s="245"/>
      <c r="AN230" s="245"/>
      <c r="AO230" s="245"/>
      <c r="AP230" s="245"/>
      <c r="AQ230" s="245"/>
      <c r="AR230" s="245"/>
      <c r="AS230" s="245"/>
      <c r="AT230" s="245"/>
      <c r="AU230" s="245"/>
      <c r="AV230" s="245"/>
      <c r="AW230" s="245"/>
      <c r="AX230" s="245"/>
      <c r="AY230" s="245"/>
      <c r="AZ230" s="245"/>
      <c r="BA230" s="245"/>
      <c r="BB230" s="245"/>
      <c r="BC230" s="245"/>
      <c r="BD230" s="245"/>
      <c r="BE230" s="245"/>
      <c r="BF230" s="245"/>
      <c r="BG230" s="245"/>
      <c r="BH230" s="245"/>
      <c r="BI230" s="245"/>
      <c r="BJ230" s="245"/>
      <c r="BK230" s="245"/>
      <c r="BL230" s="245"/>
      <c r="BM230" s="248"/>
    </row>
    <row r="231" spans="1:65">
      <c r="A231" s="35"/>
      <c r="B231" s="3" t="s">
        <v>86</v>
      </c>
      <c r="C231" s="33"/>
      <c r="D231" s="13">
        <v>6.6744674063215437E-2</v>
      </c>
      <c r="E231" s="16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2"/>
    </row>
    <row r="232" spans="1:65">
      <c r="A232" s="35"/>
      <c r="B232" s="3" t="s">
        <v>288</v>
      </c>
      <c r="C232" s="33"/>
      <c r="D232" s="13">
        <v>8.8817841970012523E-16</v>
      </c>
      <c r="E232" s="16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2"/>
    </row>
    <row r="233" spans="1:65">
      <c r="A233" s="35"/>
      <c r="B233" s="53" t="s">
        <v>289</v>
      </c>
      <c r="C233" s="54"/>
      <c r="D233" s="52" t="s">
        <v>290</v>
      </c>
      <c r="E233" s="16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2"/>
    </row>
    <row r="234" spans="1:65">
      <c r="B234" s="36"/>
      <c r="C234" s="20"/>
      <c r="D234" s="31"/>
      <c r="BM234" s="62"/>
    </row>
    <row r="235" spans="1:65" ht="15">
      <c r="B235" s="37" t="s">
        <v>540</v>
      </c>
      <c r="BM235" s="32" t="s">
        <v>291</v>
      </c>
    </row>
    <row r="236" spans="1:65" ht="15">
      <c r="A236" s="28" t="s">
        <v>33</v>
      </c>
      <c r="B236" s="18" t="s">
        <v>115</v>
      </c>
      <c r="C236" s="15" t="s">
        <v>116</v>
      </c>
      <c r="D236" s="16" t="s">
        <v>243</v>
      </c>
      <c r="E236" s="17" t="s">
        <v>243</v>
      </c>
      <c r="F236" s="17" t="s">
        <v>243</v>
      </c>
      <c r="G236" s="16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2">
        <v>1</v>
      </c>
    </row>
    <row r="237" spans="1:65">
      <c r="A237" s="35"/>
      <c r="B237" s="19" t="s">
        <v>244</v>
      </c>
      <c r="C237" s="8" t="s">
        <v>244</v>
      </c>
      <c r="D237" s="164" t="s">
        <v>263</v>
      </c>
      <c r="E237" s="165" t="s">
        <v>264</v>
      </c>
      <c r="F237" s="165" t="s">
        <v>273</v>
      </c>
      <c r="G237" s="16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 t="s">
        <v>3</v>
      </c>
    </row>
    <row r="238" spans="1:65">
      <c r="A238" s="35"/>
      <c r="B238" s="19"/>
      <c r="C238" s="8"/>
      <c r="D238" s="9" t="s">
        <v>100</v>
      </c>
      <c r="E238" s="10" t="s">
        <v>100</v>
      </c>
      <c r="F238" s="10" t="s">
        <v>100</v>
      </c>
      <c r="G238" s="16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>
        <v>2</v>
      </c>
    </row>
    <row r="239" spans="1:65">
      <c r="A239" s="35"/>
      <c r="B239" s="19"/>
      <c r="C239" s="8"/>
      <c r="D239" s="29"/>
      <c r="E239" s="29"/>
      <c r="F239" s="29"/>
      <c r="G239" s="16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2</v>
      </c>
    </row>
    <row r="240" spans="1:65">
      <c r="A240" s="35"/>
      <c r="B240" s="18">
        <v>1</v>
      </c>
      <c r="C240" s="14">
        <v>1</v>
      </c>
      <c r="D240" s="22">
        <v>3.17</v>
      </c>
      <c r="E240" s="22">
        <v>2.89</v>
      </c>
      <c r="F240" s="23">
        <v>2.95</v>
      </c>
      <c r="G240" s="16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>
        <v>1</v>
      </c>
      <c r="C241" s="8">
        <v>2</v>
      </c>
      <c r="D241" s="10">
        <v>3.43</v>
      </c>
      <c r="E241" s="10">
        <v>2.91</v>
      </c>
      <c r="F241" s="25">
        <v>3.07</v>
      </c>
      <c r="G241" s="16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16</v>
      </c>
    </row>
    <row r="242" spans="1:65">
      <c r="A242" s="35"/>
      <c r="B242" s="19">
        <v>1</v>
      </c>
      <c r="C242" s="8">
        <v>3</v>
      </c>
      <c r="D242" s="10">
        <v>3.06</v>
      </c>
      <c r="E242" s="10">
        <v>3.23</v>
      </c>
      <c r="F242" s="25">
        <v>3.13</v>
      </c>
      <c r="G242" s="16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16</v>
      </c>
    </row>
    <row r="243" spans="1:65">
      <c r="A243" s="35"/>
      <c r="B243" s="19">
        <v>1</v>
      </c>
      <c r="C243" s="8">
        <v>4</v>
      </c>
      <c r="D243" s="10">
        <v>3.09</v>
      </c>
      <c r="E243" s="10">
        <v>3.08</v>
      </c>
      <c r="F243" s="25">
        <v>3.16</v>
      </c>
      <c r="G243" s="16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3.1283333333333299</v>
      </c>
    </row>
    <row r="244" spans="1:65">
      <c r="A244" s="35"/>
      <c r="B244" s="19">
        <v>1</v>
      </c>
      <c r="C244" s="8">
        <v>5</v>
      </c>
      <c r="D244" s="10">
        <v>3.22</v>
      </c>
      <c r="E244" s="10">
        <v>3.01</v>
      </c>
      <c r="F244" s="10">
        <v>3.1</v>
      </c>
      <c r="G244" s="16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22</v>
      </c>
    </row>
    <row r="245" spans="1:65">
      <c r="A245" s="35"/>
      <c r="B245" s="19">
        <v>1</v>
      </c>
      <c r="C245" s="8">
        <v>6</v>
      </c>
      <c r="D245" s="10">
        <v>3.24</v>
      </c>
      <c r="E245" s="10">
        <v>3.3</v>
      </c>
      <c r="F245" s="10">
        <v>3.27</v>
      </c>
      <c r="G245" s="16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62"/>
    </row>
    <row r="246" spans="1:65">
      <c r="A246" s="35"/>
      <c r="B246" s="20" t="s">
        <v>285</v>
      </c>
      <c r="C246" s="12"/>
      <c r="D246" s="26">
        <v>3.2016666666666667</v>
      </c>
      <c r="E246" s="26">
        <v>3.0700000000000003</v>
      </c>
      <c r="F246" s="26">
        <v>3.1133333333333333</v>
      </c>
      <c r="G246" s="16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62"/>
    </row>
    <row r="247" spans="1:65">
      <c r="A247" s="35"/>
      <c r="B247" s="3" t="s">
        <v>286</v>
      </c>
      <c r="C247" s="33"/>
      <c r="D247" s="11">
        <v>3.1950000000000003</v>
      </c>
      <c r="E247" s="11">
        <v>3.0449999999999999</v>
      </c>
      <c r="F247" s="11">
        <v>3.1150000000000002</v>
      </c>
      <c r="G247" s="16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62"/>
    </row>
    <row r="248" spans="1:65">
      <c r="A248" s="35"/>
      <c r="B248" s="3" t="s">
        <v>287</v>
      </c>
      <c r="C248" s="33"/>
      <c r="D248" s="27">
        <v>0.1322749661374619</v>
      </c>
      <c r="E248" s="27">
        <v>0.16745148551147573</v>
      </c>
      <c r="F248" s="27">
        <v>0.10557777543908879</v>
      </c>
      <c r="G248" s="16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2"/>
    </row>
    <row r="249" spans="1:65">
      <c r="A249" s="35"/>
      <c r="B249" s="3" t="s">
        <v>86</v>
      </c>
      <c r="C249" s="33"/>
      <c r="D249" s="13">
        <v>4.1314408996604442E-2</v>
      </c>
      <c r="E249" s="13">
        <v>5.4544457821327594E-2</v>
      </c>
      <c r="F249" s="13">
        <v>3.3911491040392545E-2</v>
      </c>
      <c r="G249" s="16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2"/>
    </row>
    <row r="250" spans="1:65">
      <c r="A250" s="35"/>
      <c r="B250" s="3" t="s">
        <v>288</v>
      </c>
      <c r="C250" s="33"/>
      <c r="D250" s="13">
        <v>2.3441662226959092E-2</v>
      </c>
      <c r="E250" s="13">
        <v>-1.8646776771442664E-2</v>
      </c>
      <c r="F250" s="13">
        <v>-4.7948854555129872E-3</v>
      </c>
      <c r="G250" s="16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2"/>
    </row>
    <row r="251" spans="1:65">
      <c r="A251" s="35"/>
      <c r="B251" s="53" t="s">
        <v>289</v>
      </c>
      <c r="C251" s="54"/>
      <c r="D251" s="52">
        <v>1.37</v>
      </c>
      <c r="E251" s="52">
        <v>0.67</v>
      </c>
      <c r="F251" s="52">
        <v>0</v>
      </c>
      <c r="G251" s="16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2"/>
    </row>
    <row r="252" spans="1:65">
      <c r="B252" s="36"/>
      <c r="C252" s="20"/>
      <c r="D252" s="31"/>
      <c r="E252" s="31"/>
      <c r="F252" s="31"/>
      <c r="BM252" s="62"/>
    </row>
    <row r="253" spans="1:65" ht="15">
      <c r="B253" s="37" t="s">
        <v>541</v>
      </c>
      <c r="BM253" s="32" t="s">
        <v>291</v>
      </c>
    </row>
    <row r="254" spans="1:65" ht="15">
      <c r="A254" s="28" t="s">
        <v>36</v>
      </c>
      <c r="B254" s="18" t="s">
        <v>115</v>
      </c>
      <c r="C254" s="15" t="s">
        <v>116</v>
      </c>
      <c r="D254" s="16" t="s">
        <v>243</v>
      </c>
      <c r="E254" s="17" t="s">
        <v>243</v>
      </c>
      <c r="F254" s="17" t="s">
        <v>243</v>
      </c>
      <c r="G254" s="16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244</v>
      </c>
      <c r="C255" s="8" t="s">
        <v>244</v>
      </c>
      <c r="D255" s="164" t="s">
        <v>263</v>
      </c>
      <c r="E255" s="165" t="s">
        <v>264</v>
      </c>
      <c r="F255" s="165" t="s">
        <v>273</v>
      </c>
      <c r="G255" s="16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100</v>
      </c>
      <c r="E256" s="10" t="s">
        <v>100</v>
      </c>
      <c r="F256" s="10" t="s">
        <v>100</v>
      </c>
      <c r="G256" s="16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29"/>
      <c r="F257" s="29"/>
      <c r="G257" s="16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1.89</v>
      </c>
      <c r="E258" s="22">
        <v>1.76</v>
      </c>
      <c r="F258" s="23">
        <v>1.76</v>
      </c>
      <c r="G258" s="16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2</v>
      </c>
      <c r="E259" s="10">
        <v>1.62</v>
      </c>
      <c r="F259" s="25">
        <v>1.86</v>
      </c>
      <c r="G259" s="16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17</v>
      </c>
    </row>
    <row r="260" spans="1:65">
      <c r="A260" s="35"/>
      <c r="B260" s="19">
        <v>1</v>
      </c>
      <c r="C260" s="8">
        <v>3</v>
      </c>
      <c r="D260" s="10">
        <v>1.9</v>
      </c>
      <c r="E260" s="10">
        <v>1.81</v>
      </c>
      <c r="F260" s="25">
        <v>1.8</v>
      </c>
      <c r="G260" s="16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19">
        <v>1</v>
      </c>
      <c r="C261" s="8">
        <v>4</v>
      </c>
      <c r="D261" s="10">
        <v>1.85</v>
      </c>
      <c r="E261" s="10">
        <v>1.85</v>
      </c>
      <c r="F261" s="25">
        <v>1.68</v>
      </c>
      <c r="G261" s="16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1.7849999999999999</v>
      </c>
    </row>
    <row r="262" spans="1:65">
      <c r="A262" s="35"/>
      <c r="B262" s="19">
        <v>1</v>
      </c>
      <c r="C262" s="8">
        <v>5</v>
      </c>
      <c r="D262" s="10">
        <v>1.73</v>
      </c>
      <c r="E262" s="10">
        <v>1.61</v>
      </c>
      <c r="F262" s="10">
        <v>1.76</v>
      </c>
      <c r="G262" s="16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23</v>
      </c>
    </row>
    <row r="263" spans="1:65">
      <c r="A263" s="35"/>
      <c r="B263" s="19">
        <v>1</v>
      </c>
      <c r="C263" s="8">
        <v>6</v>
      </c>
      <c r="D263" s="10">
        <v>1.74</v>
      </c>
      <c r="E263" s="10">
        <v>1.76</v>
      </c>
      <c r="F263" s="10">
        <v>1.75</v>
      </c>
      <c r="G263" s="16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2"/>
    </row>
    <row r="264" spans="1:65">
      <c r="A264" s="35"/>
      <c r="B264" s="20" t="s">
        <v>285</v>
      </c>
      <c r="C264" s="12"/>
      <c r="D264" s="26">
        <v>1.8516666666666666</v>
      </c>
      <c r="E264" s="26">
        <v>1.7349999999999997</v>
      </c>
      <c r="F264" s="26">
        <v>1.7683333333333333</v>
      </c>
      <c r="G264" s="16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2"/>
    </row>
    <row r="265" spans="1:65">
      <c r="A265" s="35"/>
      <c r="B265" s="3" t="s">
        <v>286</v>
      </c>
      <c r="C265" s="33"/>
      <c r="D265" s="11">
        <v>1.87</v>
      </c>
      <c r="E265" s="11">
        <v>1.76</v>
      </c>
      <c r="F265" s="11">
        <v>1.76</v>
      </c>
      <c r="G265" s="16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2"/>
    </row>
    <row r="266" spans="1:65">
      <c r="A266" s="35"/>
      <c r="B266" s="3" t="s">
        <v>287</v>
      </c>
      <c r="C266" s="33"/>
      <c r="D266" s="27">
        <v>0.1030372101071582</v>
      </c>
      <c r="E266" s="27">
        <v>9.8944428847712276E-2</v>
      </c>
      <c r="F266" s="27">
        <v>5.9469880331699615E-2</v>
      </c>
      <c r="G266" s="16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2"/>
    </row>
    <row r="267" spans="1:65">
      <c r="A267" s="35"/>
      <c r="B267" s="3" t="s">
        <v>86</v>
      </c>
      <c r="C267" s="33"/>
      <c r="D267" s="13">
        <v>5.5645658023667798E-2</v>
      </c>
      <c r="E267" s="13">
        <v>5.7028489249401897E-2</v>
      </c>
      <c r="F267" s="13">
        <v>3.3630469556097803E-2</v>
      </c>
      <c r="G267" s="16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2"/>
    </row>
    <row r="268" spans="1:65">
      <c r="A268" s="35"/>
      <c r="B268" s="3" t="s">
        <v>288</v>
      </c>
      <c r="C268" s="33"/>
      <c r="D268" s="13">
        <v>3.7348272642390379E-2</v>
      </c>
      <c r="E268" s="13">
        <v>-2.801120448179284E-2</v>
      </c>
      <c r="F268" s="13">
        <v>-9.3370681605975392E-3</v>
      </c>
      <c r="G268" s="16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2"/>
    </row>
    <row r="269" spans="1:65">
      <c r="A269" s="35"/>
      <c r="B269" s="53" t="s">
        <v>289</v>
      </c>
      <c r="C269" s="54"/>
      <c r="D269" s="52">
        <v>1.69</v>
      </c>
      <c r="E269" s="52">
        <v>0.67</v>
      </c>
      <c r="F269" s="52">
        <v>0</v>
      </c>
      <c r="G269" s="16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2"/>
    </row>
    <row r="270" spans="1:65">
      <c r="B270" s="36"/>
      <c r="C270" s="20"/>
      <c r="D270" s="31"/>
      <c r="E270" s="31"/>
      <c r="F270" s="31"/>
      <c r="BM270" s="62"/>
    </row>
    <row r="271" spans="1:65" ht="15">
      <c r="B271" s="37" t="s">
        <v>542</v>
      </c>
      <c r="BM271" s="32" t="s">
        <v>291</v>
      </c>
    </row>
    <row r="272" spans="1:65" ht="15">
      <c r="A272" s="28" t="s">
        <v>39</v>
      </c>
      <c r="B272" s="18" t="s">
        <v>115</v>
      </c>
      <c r="C272" s="15" t="s">
        <v>116</v>
      </c>
      <c r="D272" s="16" t="s">
        <v>243</v>
      </c>
      <c r="E272" s="17" t="s">
        <v>243</v>
      </c>
      <c r="F272" s="17" t="s">
        <v>243</v>
      </c>
      <c r="G272" s="16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2">
        <v>1</v>
      </c>
    </row>
    <row r="273" spans="1:65">
      <c r="A273" s="35"/>
      <c r="B273" s="19" t="s">
        <v>244</v>
      </c>
      <c r="C273" s="8" t="s">
        <v>244</v>
      </c>
      <c r="D273" s="164" t="s">
        <v>263</v>
      </c>
      <c r="E273" s="165" t="s">
        <v>264</v>
      </c>
      <c r="F273" s="165" t="s">
        <v>273</v>
      </c>
      <c r="G273" s="16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2" t="s">
        <v>3</v>
      </c>
    </row>
    <row r="274" spans="1:65">
      <c r="A274" s="35"/>
      <c r="B274" s="19"/>
      <c r="C274" s="8"/>
      <c r="D274" s="9" t="s">
        <v>100</v>
      </c>
      <c r="E274" s="10" t="s">
        <v>100</v>
      </c>
      <c r="F274" s="10" t="s">
        <v>100</v>
      </c>
      <c r="G274" s="16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2</v>
      </c>
    </row>
    <row r="275" spans="1:65">
      <c r="A275" s="35"/>
      <c r="B275" s="19"/>
      <c r="C275" s="8"/>
      <c r="D275" s="29"/>
      <c r="E275" s="29"/>
      <c r="F275" s="29"/>
      <c r="G275" s="16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2</v>
      </c>
    </row>
    <row r="276" spans="1:65">
      <c r="A276" s="35"/>
      <c r="B276" s="18">
        <v>1</v>
      </c>
      <c r="C276" s="14">
        <v>1</v>
      </c>
      <c r="D276" s="22">
        <v>0.7</v>
      </c>
      <c r="E276" s="22">
        <v>0.64</v>
      </c>
      <c r="F276" s="23">
        <v>0.79</v>
      </c>
      <c r="G276" s="16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1</v>
      </c>
    </row>
    <row r="277" spans="1:65">
      <c r="A277" s="35"/>
      <c r="B277" s="19">
        <v>1</v>
      </c>
      <c r="C277" s="8">
        <v>2</v>
      </c>
      <c r="D277" s="10">
        <v>0.7</v>
      </c>
      <c r="E277" s="10">
        <v>0.72</v>
      </c>
      <c r="F277" s="25">
        <v>0.83</v>
      </c>
      <c r="G277" s="16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18</v>
      </c>
    </row>
    <row r="278" spans="1:65">
      <c r="A278" s="35"/>
      <c r="B278" s="19">
        <v>1</v>
      </c>
      <c r="C278" s="8">
        <v>3</v>
      </c>
      <c r="D278" s="10">
        <v>0.67</v>
      </c>
      <c r="E278" s="10">
        <v>0.74</v>
      </c>
      <c r="F278" s="25">
        <v>0.84</v>
      </c>
      <c r="G278" s="16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16</v>
      </c>
    </row>
    <row r="279" spans="1:65">
      <c r="A279" s="35"/>
      <c r="B279" s="19">
        <v>1</v>
      </c>
      <c r="C279" s="8">
        <v>4</v>
      </c>
      <c r="D279" s="10">
        <v>0.72</v>
      </c>
      <c r="E279" s="10">
        <v>0.77</v>
      </c>
      <c r="F279" s="25">
        <v>0.77</v>
      </c>
      <c r="G279" s="16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0.73499999999999999</v>
      </c>
    </row>
    <row r="280" spans="1:65">
      <c r="A280" s="35"/>
      <c r="B280" s="19">
        <v>1</v>
      </c>
      <c r="C280" s="8">
        <v>5</v>
      </c>
      <c r="D280" s="10">
        <v>0.67</v>
      </c>
      <c r="E280" s="10">
        <v>0.83</v>
      </c>
      <c r="F280" s="10">
        <v>0.82</v>
      </c>
      <c r="G280" s="16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24</v>
      </c>
    </row>
    <row r="281" spans="1:65">
      <c r="A281" s="35"/>
      <c r="B281" s="19">
        <v>1</v>
      </c>
      <c r="C281" s="8">
        <v>6</v>
      </c>
      <c r="D281" s="10">
        <v>0.68</v>
      </c>
      <c r="E281" s="10">
        <v>0.59</v>
      </c>
      <c r="F281" s="10">
        <v>0.75</v>
      </c>
      <c r="G281" s="16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62"/>
    </row>
    <row r="282" spans="1:65">
      <c r="A282" s="35"/>
      <c r="B282" s="20" t="s">
        <v>285</v>
      </c>
      <c r="C282" s="12"/>
      <c r="D282" s="26">
        <v>0.69</v>
      </c>
      <c r="E282" s="26">
        <v>0.71499999999999997</v>
      </c>
      <c r="F282" s="26">
        <v>0.79999999999999993</v>
      </c>
      <c r="G282" s="16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62"/>
    </row>
    <row r="283" spans="1:65">
      <c r="A283" s="35"/>
      <c r="B283" s="3" t="s">
        <v>286</v>
      </c>
      <c r="C283" s="33"/>
      <c r="D283" s="11">
        <v>0.69</v>
      </c>
      <c r="E283" s="11">
        <v>0.73</v>
      </c>
      <c r="F283" s="11">
        <v>0.80499999999999994</v>
      </c>
      <c r="G283" s="16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2"/>
    </row>
    <row r="284" spans="1:65">
      <c r="A284" s="35"/>
      <c r="B284" s="3" t="s">
        <v>287</v>
      </c>
      <c r="C284" s="33"/>
      <c r="D284" s="27">
        <v>1.9999999999999962E-2</v>
      </c>
      <c r="E284" s="27">
        <v>8.7349871207690222E-2</v>
      </c>
      <c r="F284" s="27">
        <v>3.577708763999661E-2</v>
      </c>
      <c r="G284" s="16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2"/>
    </row>
    <row r="285" spans="1:65">
      <c r="A285" s="35"/>
      <c r="B285" s="3" t="s">
        <v>86</v>
      </c>
      <c r="C285" s="33"/>
      <c r="D285" s="13">
        <v>2.898550724637676E-2</v>
      </c>
      <c r="E285" s="13">
        <v>0.12216765203872759</v>
      </c>
      <c r="F285" s="13">
        <v>4.4721359549995766E-2</v>
      </c>
      <c r="G285" s="16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2"/>
    </row>
    <row r="286" spans="1:65">
      <c r="A286" s="35"/>
      <c r="B286" s="3" t="s">
        <v>288</v>
      </c>
      <c r="C286" s="33"/>
      <c r="D286" s="13">
        <v>-6.1224489795918435E-2</v>
      </c>
      <c r="E286" s="13">
        <v>-2.7210884353741527E-2</v>
      </c>
      <c r="F286" s="13">
        <v>8.843537414965974E-2</v>
      </c>
      <c r="G286" s="16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2"/>
    </row>
    <row r="287" spans="1:65">
      <c r="A287" s="35"/>
      <c r="B287" s="53" t="s">
        <v>289</v>
      </c>
      <c r="C287" s="54"/>
      <c r="D287" s="52">
        <v>0.67</v>
      </c>
      <c r="E287" s="52">
        <v>0</v>
      </c>
      <c r="F287" s="52">
        <v>2.29</v>
      </c>
      <c r="G287" s="16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2"/>
    </row>
    <row r="288" spans="1:65">
      <c r="B288" s="36"/>
      <c r="C288" s="20"/>
      <c r="D288" s="31"/>
      <c r="E288" s="31"/>
      <c r="F288" s="31"/>
      <c r="BM288" s="62"/>
    </row>
    <row r="289" spans="1:65" ht="19.5">
      <c r="B289" s="37" t="s">
        <v>543</v>
      </c>
      <c r="BM289" s="32" t="s">
        <v>291</v>
      </c>
    </row>
    <row r="290" spans="1:65" ht="19.5">
      <c r="A290" s="28" t="s">
        <v>301</v>
      </c>
      <c r="B290" s="18" t="s">
        <v>115</v>
      </c>
      <c r="C290" s="15" t="s">
        <v>116</v>
      </c>
      <c r="D290" s="16" t="s">
        <v>243</v>
      </c>
      <c r="E290" s="17" t="s">
        <v>243</v>
      </c>
      <c r="F290" s="166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2">
        <v>1</v>
      </c>
    </row>
    <row r="291" spans="1:65">
      <c r="A291" s="35"/>
      <c r="B291" s="19" t="s">
        <v>244</v>
      </c>
      <c r="C291" s="8" t="s">
        <v>244</v>
      </c>
      <c r="D291" s="164" t="s">
        <v>256</v>
      </c>
      <c r="E291" s="165" t="s">
        <v>273</v>
      </c>
      <c r="F291" s="166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2" t="s">
        <v>1</v>
      </c>
    </row>
    <row r="292" spans="1:65">
      <c r="A292" s="35"/>
      <c r="B292" s="19"/>
      <c r="C292" s="8"/>
      <c r="D292" s="9" t="s">
        <v>103</v>
      </c>
      <c r="E292" s="10" t="s">
        <v>100</v>
      </c>
      <c r="F292" s="166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2</v>
      </c>
    </row>
    <row r="293" spans="1:65">
      <c r="A293" s="35"/>
      <c r="B293" s="19"/>
      <c r="C293" s="8"/>
      <c r="D293" s="29"/>
      <c r="E293" s="29"/>
      <c r="F293" s="166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2</v>
      </c>
    </row>
    <row r="294" spans="1:65">
      <c r="A294" s="35"/>
      <c r="B294" s="18">
        <v>1</v>
      </c>
      <c r="C294" s="14">
        <v>1</v>
      </c>
      <c r="D294" s="22">
        <v>3.4300000000000006</v>
      </c>
      <c r="E294" s="22">
        <v>3.82</v>
      </c>
      <c r="F294" s="166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>
        <v>1</v>
      </c>
    </row>
    <row r="295" spans="1:65">
      <c r="A295" s="35"/>
      <c r="B295" s="19">
        <v>1</v>
      </c>
      <c r="C295" s="8">
        <v>2</v>
      </c>
      <c r="D295" s="10">
        <v>3.83</v>
      </c>
      <c r="E295" s="10">
        <v>3.73</v>
      </c>
      <c r="F295" s="166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19</v>
      </c>
    </row>
    <row r="296" spans="1:65">
      <c r="A296" s="35"/>
      <c r="B296" s="19">
        <v>1</v>
      </c>
      <c r="C296" s="8">
        <v>3</v>
      </c>
      <c r="D296" s="10">
        <v>3.91</v>
      </c>
      <c r="E296" s="10">
        <v>3.75</v>
      </c>
      <c r="F296" s="166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16</v>
      </c>
    </row>
    <row r="297" spans="1:65">
      <c r="A297" s="35"/>
      <c r="B297" s="19">
        <v>1</v>
      </c>
      <c r="C297" s="8">
        <v>4</v>
      </c>
      <c r="D297" s="10">
        <v>3.64</v>
      </c>
      <c r="E297" s="10">
        <v>3.65</v>
      </c>
      <c r="F297" s="166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3.66333333333333</v>
      </c>
    </row>
    <row r="298" spans="1:65">
      <c r="A298" s="35"/>
      <c r="B298" s="19">
        <v>1</v>
      </c>
      <c r="C298" s="8">
        <v>5</v>
      </c>
      <c r="D298" s="10">
        <v>3.53</v>
      </c>
      <c r="E298" s="10">
        <v>3.6699999999999995</v>
      </c>
      <c r="F298" s="166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25</v>
      </c>
    </row>
    <row r="299" spans="1:65">
      <c r="A299" s="35"/>
      <c r="B299" s="19">
        <v>1</v>
      </c>
      <c r="C299" s="8">
        <v>6</v>
      </c>
      <c r="D299" s="10">
        <v>3.25</v>
      </c>
      <c r="E299" s="10">
        <v>3.75</v>
      </c>
      <c r="F299" s="166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62"/>
    </row>
    <row r="300" spans="1:65">
      <c r="A300" s="35"/>
      <c r="B300" s="20" t="s">
        <v>285</v>
      </c>
      <c r="C300" s="12"/>
      <c r="D300" s="26">
        <v>3.598333333333334</v>
      </c>
      <c r="E300" s="26">
        <v>3.7283333333333335</v>
      </c>
      <c r="F300" s="166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62"/>
    </row>
    <row r="301" spans="1:65">
      <c r="A301" s="35"/>
      <c r="B301" s="3" t="s">
        <v>286</v>
      </c>
      <c r="C301" s="33"/>
      <c r="D301" s="11">
        <v>3.585</v>
      </c>
      <c r="E301" s="11">
        <v>3.74</v>
      </c>
      <c r="F301" s="166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2"/>
    </row>
    <row r="302" spans="1:65">
      <c r="A302" s="35"/>
      <c r="B302" s="3" t="s">
        <v>287</v>
      </c>
      <c r="C302" s="33"/>
      <c r="D302" s="27">
        <v>0.24774314655841978</v>
      </c>
      <c r="E302" s="27">
        <v>6.1454590281497079E-2</v>
      </c>
      <c r="F302" s="166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2"/>
    </row>
    <row r="303" spans="1:65">
      <c r="A303" s="35"/>
      <c r="B303" s="3" t="s">
        <v>86</v>
      </c>
      <c r="C303" s="33"/>
      <c r="D303" s="13">
        <v>6.8849415440042541E-2</v>
      </c>
      <c r="E303" s="13">
        <v>1.6483126584219153E-2</v>
      </c>
      <c r="F303" s="166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2"/>
    </row>
    <row r="304" spans="1:65">
      <c r="A304" s="35"/>
      <c r="B304" s="3" t="s">
        <v>288</v>
      </c>
      <c r="C304" s="33"/>
      <c r="D304" s="13">
        <v>-1.7743403093720467E-2</v>
      </c>
      <c r="E304" s="13">
        <v>1.7743403093722465E-2</v>
      </c>
      <c r="F304" s="166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2"/>
    </row>
    <row r="305" spans="1:65">
      <c r="A305" s="35"/>
      <c r="B305" s="53" t="s">
        <v>289</v>
      </c>
      <c r="C305" s="54"/>
      <c r="D305" s="52">
        <v>0.67</v>
      </c>
      <c r="E305" s="52">
        <v>0.67</v>
      </c>
      <c r="F305" s="166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2"/>
    </row>
    <row r="306" spans="1:65">
      <c r="B306" s="36"/>
      <c r="C306" s="20"/>
      <c r="D306" s="31"/>
      <c r="E306" s="31"/>
      <c r="BM306" s="62"/>
    </row>
    <row r="307" spans="1:65" ht="15">
      <c r="B307" s="37" t="s">
        <v>544</v>
      </c>
      <c r="BM307" s="32" t="s">
        <v>291</v>
      </c>
    </row>
    <row r="308" spans="1:65" ht="15">
      <c r="A308" s="28" t="s">
        <v>42</v>
      </c>
      <c r="B308" s="18" t="s">
        <v>115</v>
      </c>
      <c r="C308" s="15" t="s">
        <v>116</v>
      </c>
      <c r="D308" s="16" t="s">
        <v>243</v>
      </c>
      <c r="E308" s="17" t="s">
        <v>243</v>
      </c>
      <c r="F308" s="17" t="s">
        <v>243</v>
      </c>
      <c r="G308" s="16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2">
        <v>1</v>
      </c>
    </row>
    <row r="309" spans="1:65">
      <c r="A309" s="35"/>
      <c r="B309" s="19" t="s">
        <v>244</v>
      </c>
      <c r="C309" s="8" t="s">
        <v>244</v>
      </c>
      <c r="D309" s="164" t="s">
        <v>263</v>
      </c>
      <c r="E309" s="165" t="s">
        <v>264</v>
      </c>
      <c r="F309" s="165" t="s">
        <v>273</v>
      </c>
      <c r="G309" s="16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2" t="s">
        <v>3</v>
      </c>
    </row>
    <row r="310" spans="1:65">
      <c r="A310" s="35"/>
      <c r="B310" s="19"/>
      <c r="C310" s="8"/>
      <c r="D310" s="9" t="s">
        <v>100</v>
      </c>
      <c r="E310" s="10" t="s">
        <v>100</v>
      </c>
      <c r="F310" s="10" t="s">
        <v>100</v>
      </c>
      <c r="G310" s="16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2</v>
      </c>
    </row>
    <row r="311" spans="1:65">
      <c r="A311" s="35"/>
      <c r="B311" s="19"/>
      <c r="C311" s="8"/>
      <c r="D311" s="29"/>
      <c r="E311" s="29"/>
      <c r="F311" s="29"/>
      <c r="G311" s="16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2</v>
      </c>
    </row>
    <row r="312" spans="1:65">
      <c r="A312" s="35"/>
      <c r="B312" s="18">
        <v>1</v>
      </c>
      <c r="C312" s="14">
        <v>1</v>
      </c>
      <c r="D312" s="22">
        <v>7.8</v>
      </c>
      <c r="E312" s="22">
        <v>8.9</v>
      </c>
      <c r="F312" s="23">
        <v>8.6999999999999993</v>
      </c>
      <c r="G312" s="16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1</v>
      </c>
    </row>
    <row r="313" spans="1:65">
      <c r="A313" s="35"/>
      <c r="B313" s="19">
        <v>1</v>
      </c>
      <c r="C313" s="8">
        <v>2</v>
      </c>
      <c r="D313" s="10">
        <v>7.8</v>
      </c>
      <c r="E313" s="10">
        <v>9.9</v>
      </c>
      <c r="F313" s="25">
        <v>8.5</v>
      </c>
      <c r="G313" s="16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20</v>
      </c>
    </row>
    <row r="314" spans="1:65">
      <c r="A314" s="35"/>
      <c r="B314" s="19">
        <v>1</v>
      </c>
      <c r="C314" s="8">
        <v>3</v>
      </c>
      <c r="D314" s="10">
        <v>7.7000000000000011</v>
      </c>
      <c r="E314" s="10">
        <v>9.6</v>
      </c>
      <c r="F314" s="25">
        <v>8.3000000000000007</v>
      </c>
      <c r="G314" s="16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16</v>
      </c>
    </row>
    <row r="315" spans="1:65">
      <c r="A315" s="35"/>
      <c r="B315" s="19">
        <v>1</v>
      </c>
      <c r="C315" s="8">
        <v>4</v>
      </c>
      <c r="D315" s="10">
        <v>8.1</v>
      </c>
      <c r="E315" s="10">
        <v>9.1999999999999993</v>
      </c>
      <c r="F315" s="25">
        <v>8</v>
      </c>
      <c r="G315" s="16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8.4944444444444507</v>
      </c>
    </row>
    <row r="316" spans="1:65">
      <c r="A316" s="35"/>
      <c r="B316" s="19">
        <v>1</v>
      </c>
      <c r="C316" s="8">
        <v>5</v>
      </c>
      <c r="D316" s="10">
        <v>7.8</v>
      </c>
      <c r="E316" s="10">
        <v>9.8000000000000007</v>
      </c>
      <c r="F316" s="10">
        <v>8</v>
      </c>
      <c r="G316" s="16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26</v>
      </c>
    </row>
    <row r="317" spans="1:65">
      <c r="A317" s="35"/>
      <c r="B317" s="19">
        <v>1</v>
      </c>
      <c r="C317" s="8">
        <v>6</v>
      </c>
      <c r="D317" s="10">
        <v>8.1999999999999993</v>
      </c>
      <c r="E317" s="10">
        <v>8.9</v>
      </c>
      <c r="F317" s="10">
        <v>7.7000000000000011</v>
      </c>
      <c r="G317" s="16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62"/>
    </row>
    <row r="318" spans="1:65">
      <c r="A318" s="35"/>
      <c r="B318" s="20" t="s">
        <v>285</v>
      </c>
      <c r="C318" s="12"/>
      <c r="D318" s="26">
        <v>7.8999999999999986</v>
      </c>
      <c r="E318" s="26">
        <v>9.3833333333333311</v>
      </c>
      <c r="F318" s="26">
        <v>8.2000000000000011</v>
      </c>
      <c r="G318" s="16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62"/>
    </row>
    <row r="319" spans="1:65">
      <c r="A319" s="35"/>
      <c r="B319" s="3" t="s">
        <v>286</v>
      </c>
      <c r="C319" s="33"/>
      <c r="D319" s="11">
        <v>7.8</v>
      </c>
      <c r="E319" s="11">
        <v>9.3999999999999986</v>
      </c>
      <c r="F319" s="11">
        <v>8.15</v>
      </c>
      <c r="G319" s="16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2"/>
    </row>
    <row r="320" spans="1:65">
      <c r="A320" s="35"/>
      <c r="B320" s="3" t="s">
        <v>287</v>
      </c>
      <c r="C320" s="33"/>
      <c r="D320" s="27">
        <v>0.19999999999999957</v>
      </c>
      <c r="E320" s="27">
        <v>0.44459719597256431</v>
      </c>
      <c r="F320" s="27">
        <v>0.36878177829171505</v>
      </c>
      <c r="G320" s="16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2"/>
    </row>
    <row r="321" spans="1:65">
      <c r="A321" s="35"/>
      <c r="B321" s="3" t="s">
        <v>86</v>
      </c>
      <c r="C321" s="33"/>
      <c r="D321" s="13">
        <v>2.5316455696202483E-2</v>
      </c>
      <c r="E321" s="13">
        <v>4.7381583940237768E-2</v>
      </c>
      <c r="F321" s="13">
        <v>4.4973387596550611E-2</v>
      </c>
      <c r="G321" s="16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2"/>
    </row>
    <row r="322" spans="1:65">
      <c r="A322" s="35"/>
      <c r="B322" s="3" t="s">
        <v>288</v>
      </c>
      <c r="C322" s="33"/>
      <c r="D322" s="13">
        <v>-6.9980379332898135E-2</v>
      </c>
      <c r="E322" s="13">
        <v>0.1046435578809668</v>
      </c>
      <c r="F322" s="13">
        <v>-3.4663178548071216E-2</v>
      </c>
      <c r="G322" s="16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2"/>
    </row>
    <row r="323" spans="1:65">
      <c r="A323" s="35"/>
      <c r="B323" s="53" t="s">
        <v>289</v>
      </c>
      <c r="C323" s="54"/>
      <c r="D323" s="52">
        <v>0.67</v>
      </c>
      <c r="E323" s="52">
        <v>2.66</v>
      </c>
      <c r="F323" s="52">
        <v>0</v>
      </c>
      <c r="G323" s="16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2"/>
    </row>
    <row r="324" spans="1:65">
      <c r="B324" s="36"/>
      <c r="C324" s="20"/>
      <c r="D324" s="31"/>
      <c r="E324" s="31"/>
      <c r="F324" s="31"/>
      <c r="BM324" s="62"/>
    </row>
    <row r="325" spans="1:65" ht="15">
      <c r="B325" s="37" t="s">
        <v>545</v>
      </c>
      <c r="BM325" s="32" t="s">
        <v>291</v>
      </c>
    </row>
    <row r="326" spans="1:65" ht="15">
      <c r="A326" s="28" t="s">
        <v>5</v>
      </c>
      <c r="B326" s="18" t="s">
        <v>115</v>
      </c>
      <c r="C326" s="15" t="s">
        <v>116</v>
      </c>
      <c r="D326" s="16" t="s">
        <v>243</v>
      </c>
      <c r="E326" s="17" t="s">
        <v>243</v>
      </c>
      <c r="F326" s="17" t="s">
        <v>243</v>
      </c>
      <c r="G326" s="16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1</v>
      </c>
    </row>
    <row r="327" spans="1:65">
      <c r="A327" s="35"/>
      <c r="B327" s="19" t="s">
        <v>244</v>
      </c>
      <c r="C327" s="8" t="s">
        <v>244</v>
      </c>
      <c r="D327" s="164" t="s">
        <v>263</v>
      </c>
      <c r="E327" s="165" t="s">
        <v>264</v>
      </c>
      <c r="F327" s="165" t="s">
        <v>273</v>
      </c>
      <c r="G327" s="16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 t="s">
        <v>3</v>
      </c>
    </row>
    <row r="328" spans="1:65">
      <c r="A328" s="35"/>
      <c r="B328" s="19"/>
      <c r="C328" s="8"/>
      <c r="D328" s="9" t="s">
        <v>100</v>
      </c>
      <c r="E328" s="10" t="s">
        <v>100</v>
      </c>
      <c r="F328" s="10" t="s">
        <v>100</v>
      </c>
      <c r="G328" s="16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2</v>
      </c>
    </row>
    <row r="329" spans="1:65">
      <c r="A329" s="35"/>
      <c r="B329" s="19"/>
      <c r="C329" s="8"/>
      <c r="D329" s="29"/>
      <c r="E329" s="29"/>
      <c r="F329" s="29"/>
      <c r="G329" s="16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2</v>
      </c>
    </row>
    <row r="330" spans="1:65">
      <c r="A330" s="35"/>
      <c r="B330" s="18">
        <v>1</v>
      </c>
      <c r="C330" s="14">
        <v>1</v>
      </c>
      <c r="D330" s="22">
        <v>3.77</v>
      </c>
      <c r="E330" s="22">
        <v>3.68</v>
      </c>
      <c r="F330" s="167">
        <v>3.11</v>
      </c>
      <c r="G330" s="16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</v>
      </c>
    </row>
    <row r="331" spans="1:65">
      <c r="A331" s="35"/>
      <c r="B331" s="19">
        <v>1</v>
      </c>
      <c r="C331" s="8">
        <v>2</v>
      </c>
      <c r="D331" s="10">
        <v>3.58</v>
      </c>
      <c r="E331" s="10">
        <v>4.08</v>
      </c>
      <c r="F331" s="25">
        <v>3.31</v>
      </c>
      <c r="G331" s="16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21</v>
      </c>
    </row>
    <row r="332" spans="1:65">
      <c r="A332" s="35"/>
      <c r="B332" s="19">
        <v>1</v>
      </c>
      <c r="C332" s="8">
        <v>3</v>
      </c>
      <c r="D332" s="10">
        <v>3.71</v>
      </c>
      <c r="E332" s="10">
        <v>3.89</v>
      </c>
      <c r="F332" s="25">
        <v>3.56</v>
      </c>
      <c r="G332" s="16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16</v>
      </c>
    </row>
    <row r="333" spans="1:65">
      <c r="A333" s="35"/>
      <c r="B333" s="19">
        <v>1</v>
      </c>
      <c r="C333" s="8">
        <v>4</v>
      </c>
      <c r="D333" s="10">
        <v>3.67</v>
      </c>
      <c r="E333" s="10">
        <v>4.1500000000000004</v>
      </c>
      <c r="F333" s="25">
        <v>3.52</v>
      </c>
      <c r="G333" s="16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3.7195555555555599</v>
      </c>
    </row>
    <row r="334" spans="1:65">
      <c r="A334" s="35"/>
      <c r="B334" s="19">
        <v>1</v>
      </c>
      <c r="C334" s="8">
        <v>5</v>
      </c>
      <c r="D334" s="10">
        <v>3.56</v>
      </c>
      <c r="E334" s="10">
        <v>4.28</v>
      </c>
      <c r="F334" s="10">
        <v>3.61</v>
      </c>
      <c r="G334" s="16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27</v>
      </c>
    </row>
    <row r="335" spans="1:65">
      <c r="A335" s="35"/>
      <c r="B335" s="19">
        <v>1</v>
      </c>
      <c r="C335" s="8">
        <v>6</v>
      </c>
      <c r="D335" s="10">
        <v>3.62</v>
      </c>
      <c r="E335" s="10">
        <v>3.8299999999999996</v>
      </c>
      <c r="F335" s="10">
        <v>3.61</v>
      </c>
      <c r="G335" s="16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62"/>
    </row>
    <row r="336" spans="1:65">
      <c r="A336" s="35"/>
      <c r="B336" s="20" t="s">
        <v>285</v>
      </c>
      <c r="C336" s="12"/>
      <c r="D336" s="26">
        <v>3.6516666666666668</v>
      </c>
      <c r="E336" s="26">
        <v>3.9849999999999999</v>
      </c>
      <c r="F336" s="26">
        <v>3.4533333333333331</v>
      </c>
      <c r="G336" s="16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62"/>
    </row>
    <row r="337" spans="1:65">
      <c r="A337" s="35"/>
      <c r="B337" s="3" t="s">
        <v>286</v>
      </c>
      <c r="C337" s="33"/>
      <c r="D337" s="11">
        <v>3.645</v>
      </c>
      <c r="E337" s="11">
        <v>3.9850000000000003</v>
      </c>
      <c r="F337" s="11">
        <v>3.54</v>
      </c>
      <c r="G337" s="16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2"/>
    </row>
    <row r="338" spans="1:65">
      <c r="A338" s="35"/>
      <c r="B338" s="3" t="s">
        <v>287</v>
      </c>
      <c r="C338" s="33"/>
      <c r="D338" s="27">
        <v>8.0353386155573192E-2</v>
      </c>
      <c r="E338" s="27">
        <v>0.22331591971912806</v>
      </c>
      <c r="F338" s="27">
        <v>0.20165977949672231</v>
      </c>
      <c r="G338" s="16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2"/>
    </row>
    <row r="339" spans="1:65">
      <c r="A339" s="35"/>
      <c r="B339" s="3" t="s">
        <v>86</v>
      </c>
      <c r="C339" s="33"/>
      <c r="D339" s="13">
        <v>2.2004578591211278E-2</v>
      </c>
      <c r="E339" s="13">
        <v>5.603912665473728E-2</v>
      </c>
      <c r="F339" s="13">
        <v>5.8395689043452409E-2</v>
      </c>
      <c r="G339" s="16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2"/>
    </row>
    <row r="340" spans="1:65">
      <c r="A340" s="35"/>
      <c r="B340" s="3" t="s">
        <v>288</v>
      </c>
      <c r="C340" s="33"/>
      <c r="D340" s="13">
        <v>-1.8251881945275383E-2</v>
      </c>
      <c r="E340" s="13">
        <v>7.1364559684548912E-2</v>
      </c>
      <c r="F340" s="13">
        <v>-7.1573664715020913E-2</v>
      </c>
      <c r="G340" s="16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2"/>
    </row>
    <row r="341" spans="1:65">
      <c r="A341" s="35"/>
      <c r="B341" s="53" t="s">
        <v>289</v>
      </c>
      <c r="C341" s="54"/>
      <c r="D341" s="52">
        <v>0</v>
      </c>
      <c r="E341" s="52">
        <v>1.1299999999999999</v>
      </c>
      <c r="F341" s="52">
        <v>0.67</v>
      </c>
      <c r="G341" s="16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2"/>
    </row>
    <row r="342" spans="1:65">
      <c r="B342" s="36"/>
      <c r="C342" s="20"/>
      <c r="D342" s="31"/>
      <c r="E342" s="31"/>
      <c r="F342" s="31"/>
      <c r="BM342" s="62"/>
    </row>
    <row r="343" spans="1:65" ht="15">
      <c r="B343" s="37" t="s">
        <v>546</v>
      </c>
      <c r="BM343" s="32" t="s">
        <v>291</v>
      </c>
    </row>
    <row r="344" spans="1:65" ht="15">
      <c r="A344" s="28" t="s">
        <v>81</v>
      </c>
      <c r="B344" s="18" t="s">
        <v>115</v>
      </c>
      <c r="C344" s="15" t="s">
        <v>116</v>
      </c>
      <c r="D344" s="16" t="s">
        <v>243</v>
      </c>
      <c r="E344" s="16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</v>
      </c>
    </row>
    <row r="345" spans="1:65">
      <c r="A345" s="35"/>
      <c r="B345" s="19" t="s">
        <v>244</v>
      </c>
      <c r="C345" s="8" t="s">
        <v>244</v>
      </c>
      <c r="D345" s="164" t="s">
        <v>256</v>
      </c>
      <c r="E345" s="16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 t="s">
        <v>3</v>
      </c>
    </row>
    <row r="346" spans="1:65">
      <c r="A346" s="35"/>
      <c r="B346" s="19"/>
      <c r="C346" s="8"/>
      <c r="D346" s="9" t="s">
        <v>103</v>
      </c>
      <c r="E346" s="16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1</v>
      </c>
    </row>
    <row r="347" spans="1:65">
      <c r="A347" s="35"/>
      <c r="B347" s="19"/>
      <c r="C347" s="8"/>
      <c r="D347" s="29"/>
      <c r="E347" s="16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>
        <v>1</v>
      </c>
    </row>
    <row r="348" spans="1:65">
      <c r="A348" s="35"/>
      <c r="B348" s="18">
        <v>1</v>
      </c>
      <c r="C348" s="14">
        <v>1</v>
      </c>
      <c r="D348" s="258" t="s">
        <v>97</v>
      </c>
      <c r="E348" s="236"/>
      <c r="F348" s="237"/>
      <c r="G348" s="237"/>
      <c r="H348" s="237"/>
      <c r="I348" s="237"/>
      <c r="J348" s="237"/>
      <c r="K348" s="237"/>
      <c r="L348" s="237"/>
      <c r="M348" s="237"/>
      <c r="N348" s="237"/>
      <c r="O348" s="237"/>
      <c r="P348" s="237"/>
      <c r="Q348" s="237"/>
      <c r="R348" s="237"/>
      <c r="S348" s="237"/>
      <c r="T348" s="237"/>
      <c r="U348" s="237"/>
      <c r="V348" s="237"/>
      <c r="W348" s="237"/>
      <c r="X348" s="237"/>
      <c r="Y348" s="237"/>
      <c r="Z348" s="237"/>
      <c r="AA348" s="237"/>
      <c r="AB348" s="237"/>
      <c r="AC348" s="237"/>
      <c r="AD348" s="237"/>
      <c r="AE348" s="237"/>
      <c r="AF348" s="237"/>
      <c r="AG348" s="237"/>
      <c r="AH348" s="237"/>
      <c r="AI348" s="237"/>
      <c r="AJ348" s="237"/>
      <c r="AK348" s="237"/>
      <c r="AL348" s="237"/>
      <c r="AM348" s="237"/>
      <c r="AN348" s="237"/>
      <c r="AO348" s="237"/>
      <c r="AP348" s="237"/>
      <c r="AQ348" s="237"/>
      <c r="AR348" s="237"/>
      <c r="AS348" s="237"/>
      <c r="AT348" s="237"/>
      <c r="AU348" s="237"/>
      <c r="AV348" s="237"/>
      <c r="AW348" s="237"/>
      <c r="AX348" s="237"/>
      <c r="AY348" s="237"/>
      <c r="AZ348" s="237"/>
      <c r="BA348" s="237"/>
      <c r="BB348" s="237"/>
      <c r="BC348" s="237"/>
      <c r="BD348" s="237"/>
      <c r="BE348" s="237"/>
      <c r="BF348" s="237"/>
      <c r="BG348" s="237"/>
      <c r="BH348" s="237"/>
      <c r="BI348" s="237"/>
      <c r="BJ348" s="237"/>
      <c r="BK348" s="237"/>
      <c r="BL348" s="237"/>
      <c r="BM348" s="238">
        <v>1</v>
      </c>
    </row>
    <row r="349" spans="1:65">
      <c r="A349" s="35"/>
      <c r="B349" s="19">
        <v>1</v>
      </c>
      <c r="C349" s="8">
        <v>2</v>
      </c>
      <c r="D349" s="259" t="s">
        <v>97</v>
      </c>
      <c r="E349" s="236"/>
      <c r="F349" s="237"/>
      <c r="G349" s="237"/>
      <c r="H349" s="237"/>
      <c r="I349" s="237"/>
      <c r="J349" s="237"/>
      <c r="K349" s="237"/>
      <c r="L349" s="237"/>
      <c r="M349" s="237"/>
      <c r="N349" s="237"/>
      <c r="O349" s="237"/>
      <c r="P349" s="237"/>
      <c r="Q349" s="237"/>
      <c r="R349" s="237"/>
      <c r="S349" s="237"/>
      <c r="T349" s="237"/>
      <c r="U349" s="237"/>
      <c r="V349" s="237"/>
      <c r="W349" s="237"/>
      <c r="X349" s="237"/>
      <c r="Y349" s="237"/>
      <c r="Z349" s="237"/>
      <c r="AA349" s="237"/>
      <c r="AB349" s="237"/>
      <c r="AC349" s="237"/>
      <c r="AD349" s="237"/>
      <c r="AE349" s="237"/>
      <c r="AF349" s="237"/>
      <c r="AG349" s="237"/>
      <c r="AH349" s="237"/>
      <c r="AI349" s="237"/>
      <c r="AJ349" s="237"/>
      <c r="AK349" s="237"/>
      <c r="AL349" s="237"/>
      <c r="AM349" s="237"/>
      <c r="AN349" s="237"/>
      <c r="AO349" s="237"/>
      <c r="AP349" s="237"/>
      <c r="AQ349" s="237"/>
      <c r="AR349" s="237"/>
      <c r="AS349" s="237"/>
      <c r="AT349" s="237"/>
      <c r="AU349" s="237"/>
      <c r="AV349" s="237"/>
      <c r="AW349" s="237"/>
      <c r="AX349" s="237"/>
      <c r="AY349" s="237"/>
      <c r="AZ349" s="237"/>
      <c r="BA349" s="237"/>
      <c r="BB349" s="237"/>
      <c r="BC349" s="237"/>
      <c r="BD349" s="237"/>
      <c r="BE349" s="237"/>
      <c r="BF349" s="237"/>
      <c r="BG349" s="237"/>
      <c r="BH349" s="237"/>
      <c r="BI349" s="237"/>
      <c r="BJ349" s="237"/>
      <c r="BK349" s="237"/>
      <c r="BL349" s="237"/>
      <c r="BM349" s="238">
        <v>38</v>
      </c>
    </row>
    <row r="350" spans="1:65">
      <c r="A350" s="35"/>
      <c r="B350" s="19">
        <v>1</v>
      </c>
      <c r="C350" s="8">
        <v>3</v>
      </c>
      <c r="D350" s="259" t="s">
        <v>97</v>
      </c>
      <c r="E350" s="236"/>
      <c r="F350" s="237"/>
      <c r="G350" s="237"/>
      <c r="H350" s="237"/>
      <c r="I350" s="237"/>
      <c r="J350" s="237"/>
      <c r="K350" s="237"/>
      <c r="L350" s="237"/>
      <c r="M350" s="237"/>
      <c r="N350" s="237"/>
      <c r="O350" s="237"/>
      <c r="P350" s="237"/>
      <c r="Q350" s="237"/>
      <c r="R350" s="237"/>
      <c r="S350" s="237"/>
      <c r="T350" s="237"/>
      <c r="U350" s="237"/>
      <c r="V350" s="237"/>
      <c r="W350" s="237"/>
      <c r="X350" s="237"/>
      <c r="Y350" s="237"/>
      <c r="Z350" s="237"/>
      <c r="AA350" s="237"/>
      <c r="AB350" s="237"/>
      <c r="AC350" s="237"/>
      <c r="AD350" s="237"/>
      <c r="AE350" s="237"/>
      <c r="AF350" s="237"/>
      <c r="AG350" s="237"/>
      <c r="AH350" s="237"/>
      <c r="AI350" s="237"/>
      <c r="AJ350" s="237"/>
      <c r="AK350" s="237"/>
      <c r="AL350" s="237"/>
      <c r="AM350" s="237"/>
      <c r="AN350" s="237"/>
      <c r="AO350" s="237"/>
      <c r="AP350" s="237"/>
      <c r="AQ350" s="237"/>
      <c r="AR350" s="237"/>
      <c r="AS350" s="237"/>
      <c r="AT350" s="237"/>
      <c r="AU350" s="237"/>
      <c r="AV350" s="237"/>
      <c r="AW350" s="237"/>
      <c r="AX350" s="237"/>
      <c r="AY350" s="237"/>
      <c r="AZ350" s="237"/>
      <c r="BA350" s="237"/>
      <c r="BB350" s="237"/>
      <c r="BC350" s="237"/>
      <c r="BD350" s="237"/>
      <c r="BE350" s="237"/>
      <c r="BF350" s="237"/>
      <c r="BG350" s="237"/>
      <c r="BH350" s="237"/>
      <c r="BI350" s="237"/>
      <c r="BJ350" s="237"/>
      <c r="BK350" s="237"/>
      <c r="BL350" s="237"/>
      <c r="BM350" s="238">
        <v>16</v>
      </c>
    </row>
    <row r="351" spans="1:65">
      <c r="A351" s="35"/>
      <c r="B351" s="19">
        <v>1</v>
      </c>
      <c r="C351" s="8">
        <v>4</v>
      </c>
      <c r="D351" s="259" t="s">
        <v>97</v>
      </c>
      <c r="E351" s="236"/>
      <c r="F351" s="237"/>
      <c r="G351" s="237"/>
      <c r="H351" s="237"/>
      <c r="I351" s="237"/>
      <c r="J351" s="237"/>
      <c r="K351" s="237"/>
      <c r="L351" s="237"/>
      <c r="M351" s="237"/>
      <c r="N351" s="237"/>
      <c r="O351" s="237"/>
      <c r="P351" s="237"/>
      <c r="Q351" s="237"/>
      <c r="R351" s="237"/>
      <c r="S351" s="237"/>
      <c r="T351" s="237"/>
      <c r="U351" s="237"/>
      <c r="V351" s="237"/>
      <c r="W351" s="237"/>
      <c r="X351" s="237"/>
      <c r="Y351" s="237"/>
      <c r="Z351" s="237"/>
      <c r="AA351" s="237"/>
      <c r="AB351" s="237"/>
      <c r="AC351" s="237"/>
      <c r="AD351" s="237"/>
      <c r="AE351" s="237"/>
      <c r="AF351" s="237"/>
      <c r="AG351" s="237"/>
      <c r="AH351" s="237"/>
      <c r="AI351" s="237"/>
      <c r="AJ351" s="237"/>
      <c r="AK351" s="237"/>
      <c r="AL351" s="237"/>
      <c r="AM351" s="237"/>
      <c r="AN351" s="237"/>
      <c r="AO351" s="237"/>
      <c r="AP351" s="237"/>
      <c r="AQ351" s="237"/>
      <c r="AR351" s="237"/>
      <c r="AS351" s="237"/>
      <c r="AT351" s="237"/>
      <c r="AU351" s="237"/>
      <c r="AV351" s="237"/>
      <c r="AW351" s="237"/>
      <c r="AX351" s="237"/>
      <c r="AY351" s="237"/>
      <c r="AZ351" s="237"/>
      <c r="BA351" s="237"/>
      <c r="BB351" s="237"/>
      <c r="BC351" s="237"/>
      <c r="BD351" s="237"/>
      <c r="BE351" s="237"/>
      <c r="BF351" s="237"/>
      <c r="BG351" s="237"/>
      <c r="BH351" s="237"/>
      <c r="BI351" s="237"/>
      <c r="BJ351" s="237"/>
      <c r="BK351" s="237"/>
      <c r="BL351" s="237"/>
      <c r="BM351" s="238" t="s">
        <v>97</v>
      </c>
    </row>
    <row r="352" spans="1:65">
      <c r="A352" s="35"/>
      <c r="B352" s="19">
        <v>1</v>
      </c>
      <c r="C352" s="8">
        <v>5</v>
      </c>
      <c r="D352" s="259" t="s">
        <v>97</v>
      </c>
      <c r="E352" s="236"/>
      <c r="F352" s="237"/>
      <c r="G352" s="237"/>
      <c r="H352" s="237"/>
      <c r="I352" s="237"/>
      <c r="J352" s="237"/>
      <c r="K352" s="237"/>
      <c r="L352" s="237"/>
      <c r="M352" s="237"/>
      <c r="N352" s="237"/>
      <c r="O352" s="237"/>
      <c r="P352" s="237"/>
      <c r="Q352" s="237"/>
      <c r="R352" s="237"/>
      <c r="S352" s="237"/>
      <c r="T352" s="237"/>
      <c r="U352" s="237"/>
      <c r="V352" s="237"/>
      <c r="W352" s="237"/>
      <c r="X352" s="237"/>
      <c r="Y352" s="237"/>
      <c r="Z352" s="237"/>
      <c r="AA352" s="237"/>
      <c r="AB352" s="237"/>
      <c r="AC352" s="237"/>
      <c r="AD352" s="237"/>
      <c r="AE352" s="237"/>
      <c r="AF352" s="237"/>
      <c r="AG352" s="237"/>
      <c r="AH352" s="237"/>
      <c r="AI352" s="237"/>
      <c r="AJ352" s="237"/>
      <c r="AK352" s="237"/>
      <c r="AL352" s="237"/>
      <c r="AM352" s="237"/>
      <c r="AN352" s="237"/>
      <c r="AO352" s="237"/>
      <c r="AP352" s="237"/>
      <c r="AQ352" s="237"/>
      <c r="AR352" s="237"/>
      <c r="AS352" s="237"/>
      <c r="AT352" s="237"/>
      <c r="AU352" s="237"/>
      <c r="AV352" s="237"/>
      <c r="AW352" s="237"/>
      <c r="AX352" s="237"/>
      <c r="AY352" s="237"/>
      <c r="AZ352" s="237"/>
      <c r="BA352" s="237"/>
      <c r="BB352" s="237"/>
      <c r="BC352" s="237"/>
      <c r="BD352" s="237"/>
      <c r="BE352" s="237"/>
      <c r="BF352" s="237"/>
      <c r="BG352" s="237"/>
      <c r="BH352" s="237"/>
      <c r="BI352" s="237"/>
      <c r="BJ352" s="237"/>
      <c r="BK352" s="237"/>
      <c r="BL352" s="237"/>
      <c r="BM352" s="238">
        <v>9</v>
      </c>
    </row>
    <row r="353" spans="1:65">
      <c r="A353" s="35"/>
      <c r="B353" s="19">
        <v>1</v>
      </c>
      <c r="C353" s="8">
        <v>6</v>
      </c>
      <c r="D353" s="259" t="s">
        <v>97</v>
      </c>
      <c r="E353" s="236"/>
      <c r="F353" s="237"/>
      <c r="G353" s="237"/>
      <c r="H353" s="237"/>
      <c r="I353" s="237"/>
      <c r="J353" s="237"/>
      <c r="K353" s="237"/>
      <c r="L353" s="237"/>
      <c r="M353" s="237"/>
      <c r="N353" s="237"/>
      <c r="O353" s="237"/>
      <c r="P353" s="237"/>
      <c r="Q353" s="237"/>
      <c r="R353" s="237"/>
      <c r="S353" s="237"/>
      <c r="T353" s="237"/>
      <c r="U353" s="237"/>
      <c r="V353" s="237"/>
      <c r="W353" s="237"/>
      <c r="X353" s="237"/>
      <c r="Y353" s="237"/>
      <c r="Z353" s="237"/>
      <c r="AA353" s="237"/>
      <c r="AB353" s="237"/>
      <c r="AC353" s="237"/>
      <c r="AD353" s="237"/>
      <c r="AE353" s="237"/>
      <c r="AF353" s="237"/>
      <c r="AG353" s="237"/>
      <c r="AH353" s="237"/>
      <c r="AI353" s="237"/>
      <c r="AJ353" s="237"/>
      <c r="AK353" s="237"/>
      <c r="AL353" s="237"/>
      <c r="AM353" s="237"/>
      <c r="AN353" s="237"/>
      <c r="AO353" s="237"/>
      <c r="AP353" s="237"/>
      <c r="AQ353" s="237"/>
      <c r="AR353" s="237"/>
      <c r="AS353" s="237"/>
      <c r="AT353" s="237"/>
      <c r="AU353" s="237"/>
      <c r="AV353" s="237"/>
      <c r="AW353" s="237"/>
      <c r="AX353" s="237"/>
      <c r="AY353" s="237"/>
      <c r="AZ353" s="237"/>
      <c r="BA353" s="237"/>
      <c r="BB353" s="237"/>
      <c r="BC353" s="237"/>
      <c r="BD353" s="237"/>
      <c r="BE353" s="237"/>
      <c r="BF353" s="237"/>
      <c r="BG353" s="237"/>
      <c r="BH353" s="237"/>
      <c r="BI353" s="237"/>
      <c r="BJ353" s="237"/>
      <c r="BK353" s="237"/>
      <c r="BL353" s="237"/>
      <c r="BM353" s="240"/>
    </row>
    <row r="354" spans="1:65">
      <c r="A354" s="35"/>
      <c r="B354" s="20" t="s">
        <v>285</v>
      </c>
      <c r="C354" s="12"/>
      <c r="D354" s="241" t="s">
        <v>699</v>
      </c>
      <c r="E354" s="236"/>
      <c r="F354" s="237"/>
      <c r="G354" s="237"/>
      <c r="H354" s="237"/>
      <c r="I354" s="237"/>
      <c r="J354" s="237"/>
      <c r="K354" s="237"/>
      <c r="L354" s="237"/>
      <c r="M354" s="237"/>
      <c r="N354" s="237"/>
      <c r="O354" s="237"/>
      <c r="P354" s="237"/>
      <c r="Q354" s="237"/>
      <c r="R354" s="237"/>
      <c r="S354" s="237"/>
      <c r="T354" s="237"/>
      <c r="U354" s="237"/>
      <c r="V354" s="237"/>
      <c r="W354" s="237"/>
      <c r="X354" s="237"/>
      <c r="Y354" s="237"/>
      <c r="Z354" s="237"/>
      <c r="AA354" s="237"/>
      <c r="AB354" s="237"/>
      <c r="AC354" s="237"/>
      <c r="AD354" s="237"/>
      <c r="AE354" s="237"/>
      <c r="AF354" s="237"/>
      <c r="AG354" s="237"/>
      <c r="AH354" s="237"/>
      <c r="AI354" s="237"/>
      <c r="AJ354" s="237"/>
      <c r="AK354" s="237"/>
      <c r="AL354" s="237"/>
      <c r="AM354" s="237"/>
      <c r="AN354" s="237"/>
      <c r="AO354" s="237"/>
      <c r="AP354" s="237"/>
      <c r="AQ354" s="237"/>
      <c r="AR354" s="237"/>
      <c r="AS354" s="237"/>
      <c r="AT354" s="237"/>
      <c r="AU354" s="237"/>
      <c r="AV354" s="237"/>
      <c r="AW354" s="237"/>
      <c r="AX354" s="237"/>
      <c r="AY354" s="237"/>
      <c r="AZ354" s="237"/>
      <c r="BA354" s="237"/>
      <c r="BB354" s="237"/>
      <c r="BC354" s="237"/>
      <c r="BD354" s="237"/>
      <c r="BE354" s="237"/>
      <c r="BF354" s="237"/>
      <c r="BG354" s="237"/>
      <c r="BH354" s="237"/>
      <c r="BI354" s="237"/>
      <c r="BJ354" s="237"/>
      <c r="BK354" s="237"/>
      <c r="BL354" s="237"/>
      <c r="BM354" s="240"/>
    </row>
    <row r="355" spans="1:65">
      <c r="A355" s="35"/>
      <c r="B355" s="3" t="s">
        <v>286</v>
      </c>
      <c r="C355" s="33"/>
      <c r="D355" s="242" t="s">
        <v>699</v>
      </c>
      <c r="E355" s="236"/>
      <c r="F355" s="237"/>
      <c r="G355" s="237"/>
      <c r="H355" s="237"/>
      <c r="I355" s="237"/>
      <c r="J355" s="237"/>
      <c r="K355" s="237"/>
      <c r="L355" s="237"/>
      <c r="M355" s="237"/>
      <c r="N355" s="237"/>
      <c r="O355" s="237"/>
      <c r="P355" s="237"/>
      <c r="Q355" s="237"/>
      <c r="R355" s="237"/>
      <c r="S355" s="237"/>
      <c r="T355" s="237"/>
      <c r="U355" s="237"/>
      <c r="V355" s="237"/>
      <c r="W355" s="237"/>
      <c r="X355" s="237"/>
      <c r="Y355" s="237"/>
      <c r="Z355" s="237"/>
      <c r="AA355" s="237"/>
      <c r="AB355" s="237"/>
      <c r="AC355" s="237"/>
      <c r="AD355" s="237"/>
      <c r="AE355" s="237"/>
      <c r="AF355" s="237"/>
      <c r="AG355" s="237"/>
      <c r="AH355" s="237"/>
      <c r="AI355" s="237"/>
      <c r="AJ355" s="237"/>
      <c r="AK355" s="237"/>
      <c r="AL355" s="237"/>
      <c r="AM355" s="237"/>
      <c r="AN355" s="237"/>
      <c r="AO355" s="237"/>
      <c r="AP355" s="237"/>
      <c r="AQ355" s="237"/>
      <c r="AR355" s="237"/>
      <c r="AS355" s="237"/>
      <c r="AT355" s="237"/>
      <c r="AU355" s="237"/>
      <c r="AV355" s="237"/>
      <c r="AW355" s="237"/>
      <c r="AX355" s="237"/>
      <c r="AY355" s="237"/>
      <c r="AZ355" s="237"/>
      <c r="BA355" s="237"/>
      <c r="BB355" s="237"/>
      <c r="BC355" s="237"/>
      <c r="BD355" s="237"/>
      <c r="BE355" s="237"/>
      <c r="BF355" s="237"/>
      <c r="BG355" s="237"/>
      <c r="BH355" s="237"/>
      <c r="BI355" s="237"/>
      <c r="BJ355" s="237"/>
      <c r="BK355" s="237"/>
      <c r="BL355" s="237"/>
      <c r="BM355" s="240"/>
    </row>
    <row r="356" spans="1:65">
      <c r="A356" s="35"/>
      <c r="B356" s="3" t="s">
        <v>287</v>
      </c>
      <c r="C356" s="33"/>
      <c r="D356" s="242" t="s">
        <v>699</v>
      </c>
      <c r="E356" s="236"/>
      <c r="F356" s="237"/>
      <c r="G356" s="237"/>
      <c r="H356" s="237"/>
      <c r="I356" s="237"/>
      <c r="J356" s="237"/>
      <c r="K356" s="237"/>
      <c r="L356" s="237"/>
      <c r="M356" s="237"/>
      <c r="N356" s="237"/>
      <c r="O356" s="237"/>
      <c r="P356" s="237"/>
      <c r="Q356" s="237"/>
      <c r="R356" s="237"/>
      <c r="S356" s="237"/>
      <c r="T356" s="237"/>
      <c r="U356" s="237"/>
      <c r="V356" s="237"/>
      <c r="W356" s="237"/>
      <c r="X356" s="237"/>
      <c r="Y356" s="237"/>
      <c r="Z356" s="237"/>
      <c r="AA356" s="237"/>
      <c r="AB356" s="237"/>
      <c r="AC356" s="237"/>
      <c r="AD356" s="237"/>
      <c r="AE356" s="237"/>
      <c r="AF356" s="237"/>
      <c r="AG356" s="237"/>
      <c r="AH356" s="237"/>
      <c r="AI356" s="237"/>
      <c r="AJ356" s="237"/>
      <c r="AK356" s="237"/>
      <c r="AL356" s="237"/>
      <c r="AM356" s="237"/>
      <c r="AN356" s="237"/>
      <c r="AO356" s="237"/>
      <c r="AP356" s="237"/>
      <c r="AQ356" s="237"/>
      <c r="AR356" s="237"/>
      <c r="AS356" s="237"/>
      <c r="AT356" s="237"/>
      <c r="AU356" s="237"/>
      <c r="AV356" s="237"/>
      <c r="AW356" s="237"/>
      <c r="AX356" s="237"/>
      <c r="AY356" s="237"/>
      <c r="AZ356" s="237"/>
      <c r="BA356" s="237"/>
      <c r="BB356" s="237"/>
      <c r="BC356" s="237"/>
      <c r="BD356" s="237"/>
      <c r="BE356" s="237"/>
      <c r="BF356" s="237"/>
      <c r="BG356" s="237"/>
      <c r="BH356" s="237"/>
      <c r="BI356" s="237"/>
      <c r="BJ356" s="237"/>
      <c r="BK356" s="237"/>
      <c r="BL356" s="237"/>
      <c r="BM356" s="240"/>
    </row>
    <row r="357" spans="1:65">
      <c r="A357" s="35"/>
      <c r="B357" s="3" t="s">
        <v>86</v>
      </c>
      <c r="C357" s="33"/>
      <c r="D357" s="13" t="s">
        <v>699</v>
      </c>
      <c r="E357" s="16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2"/>
    </row>
    <row r="358" spans="1:65">
      <c r="A358" s="35"/>
      <c r="B358" s="3" t="s">
        <v>288</v>
      </c>
      <c r="C358" s="33"/>
      <c r="D358" s="13" t="s">
        <v>699</v>
      </c>
      <c r="E358" s="16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2"/>
    </row>
    <row r="359" spans="1:65">
      <c r="A359" s="35"/>
      <c r="B359" s="53" t="s">
        <v>289</v>
      </c>
      <c r="C359" s="54"/>
      <c r="D359" s="52" t="s">
        <v>290</v>
      </c>
      <c r="E359" s="16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2"/>
    </row>
    <row r="360" spans="1:65">
      <c r="B360" s="36"/>
      <c r="C360" s="20"/>
      <c r="D360" s="31"/>
      <c r="BM360" s="62"/>
    </row>
    <row r="361" spans="1:65" ht="15">
      <c r="B361" s="37" t="s">
        <v>547</v>
      </c>
      <c r="BM361" s="32" t="s">
        <v>291</v>
      </c>
    </row>
    <row r="362" spans="1:65" ht="15">
      <c r="A362" s="28" t="s">
        <v>8</v>
      </c>
      <c r="B362" s="18" t="s">
        <v>115</v>
      </c>
      <c r="C362" s="15" t="s">
        <v>116</v>
      </c>
      <c r="D362" s="16" t="s">
        <v>243</v>
      </c>
      <c r="E362" s="17" t="s">
        <v>243</v>
      </c>
      <c r="F362" s="17" t="s">
        <v>243</v>
      </c>
      <c r="G362" s="16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2">
        <v>1</v>
      </c>
    </row>
    <row r="363" spans="1:65">
      <c r="A363" s="35"/>
      <c r="B363" s="19" t="s">
        <v>244</v>
      </c>
      <c r="C363" s="8" t="s">
        <v>244</v>
      </c>
      <c r="D363" s="164" t="s">
        <v>263</v>
      </c>
      <c r="E363" s="165" t="s">
        <v>264</v>
      </c>
      <c r="F363" s="165" t="s">
        <v>273</v>
      </c>
      <c r="G363" s="16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2" t="s">
        <v>3</v>
      </c>
    </row>
    <row r="364" spans="1:65">
      <c r="A364" s="35"/>
      <c r="B364" s="19"/>
      <c r="C364" s="8"/>
      <c r="D364" s="9" t="s">
        <v>100</v>
      </c>
      <c r="E364" s="10" t="s">
        <v>100</v>
      </c>
      <c r="F364" s="10" t="s">
        <v>100</v>
      </c>
      <c r="G364" s="16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2</v>
      </c>
    </row>
    <row r="365" spans="1:65">
      <c r="A365" s="35"/>
      <c r="B365" s="19"/>
      <c r="C365" s="8"/>
      <c r="D365" s="29"/>
      <c r="E365" s="29"/>
      <c r="F365" s="29"/>
      <c r="G365" s="16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>
        <v>2</v>
      </c>
    </row>
    <row r="366" spans="1:65">
      <c r="A366" s="35"/>
      <c r="B366" s="18">
        <v>1</v>
      </c>
      <c r="C366" s="14">
        <v>1</v>
      </c>
      <c r="D366" s="158">
        <v>9.5</v>
      </c>
      <c r="E366" s="22">
        <v>9.1999999999999993</v>
      </c>
      <c r="F366" s="23">
        <v>8.8000000000000007</v>
      </c>
      <c r="G366" s="16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>
        <v>1</v>
      </c>
      <c r="C367" s="8">
        <v>2</v>
      </c>
      <c r="D367" s="159">
        <v>9.6999999999999993</v>
      </c>
      <c r="E367" s="10">
        <v>9.1</v>
      </c>
      <c r="F367" s="25">
        <v>9.1999999999999993</v>
      </c>
      <c r="G367" s="16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>
        <v>4</v>
      </c>
    </row>
    <row r="368" spans="1:65">
      <c r="A368" s="35"/>
      <c r="B368" s="19">
        <v>1</v>
      </c>
      <c r="C368" s="8">
        <v>3</v>
      </c>
      <c r="D368" s="159">
        <v>9.6999999999999993</v>
      </c>
      <c r="E368" s="10">
        <v>8.5</v>
      </c>
      <c r="F368" s="25">
        <v>8.6999999999999993</v>
      </c>
      <c r="G368" s="16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16</v>
      </c>
    </row>
    <row r="369" spans="1:65">
      <c r="A369" s="35"/>
      <c r="B369" s="19">
        <v>1</v>
      </c>
      <c r="C369" s="8">
        <v>4</v>
      </c>
      <c r="D369" s="159">
        <v>9.6999999999999993</v>
      </c>
      <c r="E369" s="10">
        <v>8.8000000000000007</v>
      </c>
      <c r="F369" s="25">
        <v>8.6999999999999993</v>
      </c>
      <c r="G369" s="16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8.8666666666666707</v>
      </c>
    </row>
    <row r="370" spans="1:65">
      <c r="A370" s="35"/>
      <c r="B370" s="19">
        <v>1</v>
      </c>
      <c r="C370" s="8">
        <v>5</v>
      </c>
      <c r="D370" s="159">
        <v>9.9</v>
      </c>
      <c r="E370" s="10">
        <v>8.9</v>
      </c>
      <c r="F370" s="10">
        <v>9.1</v>
      </c>
      <c r="G370" s="16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10</v>
      </c>
    </row>
    <row r="371" spans="1:65">
      <c r="A371" s="35"/>
      <c r="B371" s="19">
        <v>1</v>
      </c>
      <c r="C371" s="8">
        <v>6</v>
      </c>
      <c r="D371" s="159">
        <v>9.3000000000000007</v>
      </c>
      <c r="E371" s="10">
        <v>8.8000000000000007</v>
      </c>
      <c r="F371" s="10">
        <v>8.6</v>
      </c>
      <c r="G371" s="16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62"/>
    </row>
    <row r="372" spans="1:65">
      <c r="A372" s="35"/>
      <c r="B372" s="20" t="s">
        <v>285</v>
      </c>
      <c r="C372" s="12"/>
      <c r="D372" s="26">
        <v>9.6333333333333329</v>
      </c>
      <c r="E372" s="26">
        <v>8.8833333333333329</v>
      </c>
      <c r="F372" s="26">
        <v>8.85</v>
      </c>
      <c r="G372" s="16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62"/>
    </row>
    <row r="373" spans="1:65">
      <c r="A373" s="35"/>
      <c r="B373" s="3" t="s">
        <v>286</v>
      </c>
      <c r="C373" s="33"/>
      <c r="D373" s="11">
        <v>9.6999999999999993</v>
      </c>
      <c r="E373" s="11">
        <v>8.8500000000000014</v>
      </c>
      <c r="F373" s="11">
        <v>8.75</v>
      </c>
      <c r="G373" s="16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62"/>
    </row>
    <row r="374" spans="1:65">
      <c r="A374" s="35"/>
      <c r="B374" s="3" t="s">
        <v>287</v>
      </c>
      <c r="C374" s="33"/>
      <c r="D374" s="27">
        <v>0.20655911179772862</v>
      </c>
      <c r="E374" s="27">
        <v>0.2483277404291887</v>
      </c>
      <c r="F374" s="27">
        <v>0.24289915602982232</v>
      </c>
      <c r="G374" s="16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2"/>
    </row>
    <row r="375" spans="1:65">
      <c r="A375" s="35"/>
      <c r="B375" s="3" t="s">
        <v>86</v>
      </c>
      <c r="C375" s="33"/>
      <c r="D375" s="13">
        <v>2.144212233194415E-2</v>
      </c>
      <c r="E375" s="13">
        <v>2.7954342262197604E-2</v>
      </c>
      <c r="F375" s="13">
        <v>2.7446232319753936E-2</v>
      </c>
      <c r="G375" s="16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2"/>
    </row>
    <row r="376" spans="1:65">
      <c r="A376" s="35"/>
      <c r="B376" s="3" t="s">
        <v>288</v>
      </c>
      <c r="C376" s="33"/>
      <c r="D376" s="13">
        <v>8.6466165413533247E-2</v>
      </c>
      <c r="E376" s="13">
        <v>1.8796992481198149E-3</v>
      </c>
      <c r="F376" s="13">
        <v>-1.8796992481208141E-3</v>
      </c>
      <c r="G376" s="16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2"/>
    </row>
    <row r="377" spans="1:65">
      <c r="A377" s="35"/>
      <c r="B377" s="53" t="s">
        <v>289</v>
      </c>
      <c r="C377" s="54"/>
      <c r="D377" s="52">
        <v>15.17</v>
      </c>
      <c r="E377" s="52">
        <v>0</v>
      </c>
      <c r="F377" s="52">
        <v>0.67</v>
      </c>
      <c r="G377" s="16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2"/>
    </row>
    <row r="378" spans="1:65">
      <c r="B378" s="36"/>
      <c r="C378" s="20"/>
      <c r="D378" s="31"/>
      <c r="E378" s="31"/>
      <c r="F378" s="31"/>
      <c r="BM378" s="62"/>
    </row>
    <row r="379" spans="1:65" ht="15">
      <c r="B379" s="37" t="s">
        <v>548</v>
      </c>
      <c r="BM379" s="32" t="s">
        <v>291</v>
      </c>
    </row>
    <row r="380" spans="1:65" ht="15">
      <c r="A380" s="28" t="s">
        <v>11</v>
      </c>
      <c r="B380" s="18" t="s">
        <v>115</v>
      </c>
      <c r="C380" s="15" t="s">
        <v>116</v>
      </c>
      <c r="D380" s="16" t="s">
        <v>243</v>
      </c>
      <c r="E380" s="17" t="s">
        <v>243</v>
      </c>
      <c r="F380" s="17" t="s">
        <v>243</v>
      </c>
      <c r="G380" s="16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244</v>
      </c>
      <c r="C381" s="8" t="s">
        <v>244</v>
      </c>
      <c r="D381" s="164" t="s">
        <v>263</v>
      </c>
      <c r="E381" s="165" t="s">
        <v>264</v>
      </c>
      <c r="F381" s="165" t="s">
        <v>273</v>
      </c>
      <c r="G381" s="16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100</v>
      </c>
      <c r="E382" s="10" t="s">
        <v>100</v>
      </c>
      <c r="F382" s="10" t="s">
        <v>100</v>
      </c>
      <c r="G382" s="16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2</v>
      </c>
    </row>
    <row r="383" spans="1:65">
      <c r="A383" s="35"/>
      <c r="B383" s="19"/>
      <c r="C383" s="8"/>
      <c r="D383" s="29"/>
      <c r="E383" s="29"/>
      <c r="F383" s="29"/>
      <c r="G383" s="16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2</v>
      </c>
    </row>
    <row r="384" spans="1:65">
      <c r="A384" s="35"/>
      <c r="B384" s="18">
        <v>1</v>
      </c>
      <c r="C384" s="14">
        <v>1</v>
      </c>
      <c r="D384" s="22">
        <v>0.65</v>
      </c>
      <c r="E384" s="22">
        <v>0.56000000000000005</v>
      </c>
      <c r="F384" s="23">
        <v>0.62</v>
      </c>
      <c r="G384" s="16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1</v>
      </c>
    </row>
    <row r="385" spans="1:65">
      <c r="A385" s="35"/>
      <c r="B385" s="19">
        <v>1</v>
      </c>
      <c r="C385" s="8">
        <v>2</v>
      </c>
      <c r="D385" s="10">
        <v>0.65</v>
      </c>
      <c r="E385" s="10">
        <v>0.59</v>
      </c>
      <c r="F385" s="25">
        <v>0.62</v>
      </c>
      <c r="G385" s="16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>
        <v>5</v>
      </c>
    </row>
    <row r="386" spans="1:65">
      <c r="A386" s="35"/>
      <c r="B386" s="19">
        <v>1</v>
      </c>
      <c r="C386" s="8">
        <v>3</v>
      </c>
      <c r="D386" s="10">
        <v>0.59</v>
      </c>
      <c r="E386" s="10">
        <v>0.61</v>
      </c>
      <c r="F386" s="25">
        <v>0.62</v>
      </c>
      <c r="G386" s="16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16</v>
      </c>
    </row>
    <row r="387" spans="1:65">
      <c r="A387" s="35"/>
      <c r="B387" s="19">
        <v>1</v>
      </c>
      <c r="C387" s="8">
        <v>4</v>
      </c>
      <c r="D387" s="10">
        <v>0.6</v>
      </c>
      <c r="E387" s="10">
        <v>0.6</v>
      </c>
      <c r="F387" s="25">
        <v>0.59</v>
      </c>
      <c r="G387" s="16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0.60833333333333295</v>
      </c>
    </row>
    <row r="388" spans="1:65">
      <c r="A388" s="35"/>
      <c r="B388" s="19">
        <v>1</v>
      </c>
      <c r="C388" s="8">
        <v>5</v>
      </c>
      <c r="D388" s="10">
        <v>0.61</v>
      </c>
      <c r="E388" s="10">
        <v>0.59</v>
      </c>
      <c r="F388" s="10">
        <v>0.57999999999999996</v>
      </c>
      <c r="G388" s="16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11</v>
      </c>
    </row>
    <row r="389" spans="1:65">
      <c r="A389" s="35"/>
      <c r="B389" s="19">
        <v>1</v>
      </c>
      <c r="C389" s="8">
        <v>6</v>
      </c>
      <c r="D389" s="10">
        <v>0.6</v>
      </c>
      <c r="E389" s="10">
        <v>0.63</v>
      </c>
      <c r="F389" s="10">
        <v>0.64</v>
      </c>
      <c r="G389" s="16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2"/>
    </row>
    <row r="390" spans="1:65">
      <c r="A390" s="35"/>
      <c r="B390" s="20" t="s">
        <v>285</v>
      </c>
      <c r="C390" s="12"/>
      <c r="D390" s="26">
        <v>0.6166666666666667</v>
      </c>
      <c r="E390" s="26">
        <v>0.59666666666666657</v>
      </c>
      <c r="F390" s="26">
        <v>0.61166666666666669</v>
      </c>
      <c r="G390" s="16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62"/>
    </row>
    <row r="391" spans="1:65">
      <c r="A391" s="35"/>
      <c r="B391" s="3" t="s">
        <v>286</v>
      </c>
      <c r="C391" s="33"/>
      <c r="D391" s="11">
        <v>0.60499999999999998</v>
      </c>
      <c r="E391" s="11">
        <v>0.59499999999999997</v>
      </c>
      <c r="F391" s="11">
        <v>0.62</v>
      </c>
      <c r="G391" s="16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2"/>
    </row>
    <row r="392" spans="1:65">
      <c r="A392" s="35"/>
      <c r="B392" s="3" t="s">
        <v>287</v>
      </c>
      <c r="C392" s="33"/>
      <c r="D392" s="27">
        <v>2.6583202716502538E-2</v>
      </c>
      <c r="E392" s="27">
        <v>2.3380903889000229E-2</v>
      </c>
      <c r="F392" s="27">
        <v>2.2286019533929058E-2</v>
      </c>
      <c r="G392" s="16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2"/>
    </row>
    <row r="393" spans="1:65">
      <c r="A393" s="35"/>
      <c r="B393" s="3" t="s">
        <v>86</v>
      </c>
      <c r="C393" s="33"/>
      <c r="D393" s="13">
        <v>4.3107896297031142E-2</v>
      </c>
      <c r="E393" s="13">
        <v>3.9185872439665197E-2</v>
      </c>
      <c r="F393" s="13">
        <v>3.6434909319775027E-2</v>
      </c>
      <c r="G393" s="16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2"/>
    </row>
    <row r="394" spans="1:65">
      <c r="A394" s="35"/>
      <c r="B394" s="3" t="s">
        <v>288</v>
      </c>
      <c r="C394" s="33"/>
      <c r="D394" s="13">
        <v>1.3698630136987022E-2</v>
      </c>
      <c r="E394" s="13">
        <v>-1.917808219178041E-2</v>
      </c>
      <c r="F394" s="13">
        <v>5.4794520547951642E-3</v>
      </c>
      <c r="G394" s="16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2"/>
    </row>
    <row r="395" spans="1:65">
      <c r="A395" s="35"/>
      <c r="B395" s="53" t="s">
        <v>289</v>
      </c>
      <c r="C395" s="54"/>
      <c r="D395" s="52">
        <v>0.67</v>
      </c>
      <c r="E395" s="52">
        <v>2.02</v>
      </c>
      <c r="F395" s="52">
        <v>0</v>
      </c>
      <c r="G395" s="16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2"/>
    </row>
    <row r="396" spans="1:65">
      <c r="B396" s="36"/>
      <c r="C396" s="20"/>
      <c r="D396" s="31"/>
      <c r="E396" s="31"/>
      <c r="F396" s="31"/>
      <c r="BM396" s="62"/>
    </row>
    <row r="397" spans="1:65" ht="19.5">
      <c r="B397" s="37" t="s">
        <v>549</v>
      </c>
      <c r="BM397" s="32" t="s">
        <v>291</v>
      </c>
    </row>
    <row r="398" spans="1:65" ht="19.5">
      <c r="A398" s="28" t="s">
        <v>302</v>
      </c>
      <c r="B398" s="18" t="s">
        <v>115</v>
      </c>
      <c r="C398" s="15" t="s">
        <v>116</v>
      </c>
      <c r="D398" s="16" t="s">
        <v>243</v>
      </c>
      <c r="E398" s="17" t="s">
        <v>243</v>
      </c>
      <c r="F398" s="166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 t="s">
        <v>244</v>
      </c>
      <c r="C399" s="8" t="s">
        <v>244</v>
      </c>
      <c r="D399" s="164" t="s">
        <v>256</v>
      </c>
      <c r="E399" s="165" t="s">
        <v>273</v>
      </c>
      <c r="F399" s="166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s">
        <v>1</v>
      </c>
    </row>
    <row r="400" spans="1:65">
      <c r="A400" s="35"/>
      <c r="B400" s="19"/>
      <c r="C400" s="8"/>
      <c r="D400" s="9" t="s">
        <v>103</v>
      </c>
      <c r="E400" s="10" t="s">
        <v>100</v>
      </c>
      <c r="F400" s="166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2</v>
      </c>
    </row>
    <row r="401" spans="1:65">
      <c r="A401" s="35"/>
      <c r="B401" s="19"/>
      <c r="C401" s="8"/>
      <c r="D401" s="29"/>
      <c r="E401" s="29"/>
      <c r="F401" s="166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2</v>
      </c>
    </row>
    <row r="402" spans="1:65">
      <c r="A402" s="35"/>
      <c r="B402" s="18">
        <v>1</v>
      </c>
      <c r="C402" s="14">
        <v>1</v>
      </c>
      <c r="D402" s="22">
        <v>1.4</v>
      </c>
      <c r="E402" s="22">
        <v>1.32</v>
      </c>
      <c r="F402" s="166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1</v>
      </c>
    </row>
    <row r="403" spans="1:65">
      <c r="A403" s="35"/>
      <c r="B403" s="19">
        <v>1</v>
      </c>
      <c r="C403" s="8">
        <v>2</v>
      </c>
      <c r="D403" s="10">
        <v>1.4</v>
      </c>
      <c r="E403" s="10">
        <v>1.3</v>
      </c>
      <c r="F403" s="166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>
        <v>6</v>
      </c>
    </row>
    <row r="404" spans="1:65">
      <c r="A404" s="35"/>
      <c r="B404" s="19">
        <v>1</v>
      </c>
      <c r="C404" s="8">
        <v>3</v>
      </c>
      <c r="D404" s="10">
        <v>1.2</v>
      </c>
      <c r="E404" s="10">
        <v>1.31</v>
      </c>
      <c r="F404" s="16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16</v>
      </c>
    </row>
    <row r="405" spans="1:65">
      <c r="A405" s="35"/>
      <c r="B405" s="19">
        <v>1</v>
      </c>
      <c r="C405" s="8">
        <v>4</v>
      </c>
      <c r="D405" s="10">
        <v>1.34</v>
      </c>
      <c r="E405" s="10">
        <v>1.27</v>
      </c>
      <c r="F405" s="16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1.32833333333333</v>
      </c>
    </row>
    <row r="406" spans="1:65">
      <c r="A406" s="35"/>
      <c r="B406" s="19">
        <v>1</v>
      </c>
      <c r="C406" s="8">
        <v>5</v>
      </c>
      <c r="D406" s="10">
        <v>1.48</v>
      </c>
      <c r="E406" s="10">
        <v>1.28</v>
      </c>
      <c r="F406" s="16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12</v>
      </c>
    </row>
    <row r="407" spans="1:65">
      <c r="A407" s="35"/>
      <c r="B407" s="19">
        <v>1</v>
      </c>
      <c r="C407" s="8">
        <v>6</v>
      </c>
      <c r="D407" s="10">
        <v>1.34</v>
      </c>
      <c r="E407" s="10">
        <v>1.3</v>
      </c>
      <c r="F407" s="16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62"/>
    </row>
    <row r="408" spans="1:65">
      <c r="A408" s="35"/>
      <c r="B408" s="20" t="s">
        <v>285</v>
      </c>
      <c r="C408" s="12"/>
      <c r="D408" s="26">
        <v>1.36</v>
      </c>
      <c r="E408" s="26">
        <v>1.2966666666666666</v>
      </c>
      <c r="F408" s="16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62"/>
    </row>
    <row r="409" spans="1:65">
      <c r="A409" s="35"/>
      <c r="B409" s="3" t="s">
        <v>286</v>
      </c>
      <c r="C409" s="33"/>
      <c r="D409" s="11">
        <v>1.37</v>
      </c>
      <c r="E409" s="11">
        <v>1.3</v>
      </c>
      <c r="F409" s="16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2"/>
    </row>
    <row r="410" spans="1:65">
      <c r="A410" s="35"/>
      <c r="B410" s="3" t="s">
        <v>287</v>
      </c>
      <c r="C410" s="33"/>
      <c r="D410" s="27">
        <v>9.3808315196468581E-2</v>
      </c>
      <c r="E410" s="27">
        <v>1.8618986725025273E-2</v>
      </c>
      <c r="F410" s="16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2"/>
    </row>
    <row r="411" spans="1:65">
      <c r="A411" s="35"/>
      <c r="B411" s="3" t="s">
        <v>86</v>
      </c>
      <c r="C411" s="33"/>
      <c r="D411" s="13">
        <v>6.8976702350344546E-2</v>
      </c>
      <c r="E411" s="13">
        <v>1.4359115726240572E-2</v>
      </c>
      <c r="F411" s="16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2"/>
    </row>
    <row r="412" spans="1:65">
      <c r="A412" s="35"/>
      <c r="B412" s="3" t="s">
        <v>288</v>
      </c>
      <c r="C412" s="33"/>
      <c r="D412" s="13">
        <v>2.383939774153343E-2</v>
      </c>
      <c r="E412" s="13">
        <v>-2.3839397741528323E-2</v>
      </c>
      <c r="F412" s="16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2"/>
    </row>
    <row r="413" spans="1:65">
      <c r="A413" s="35"/>
      <c r="B413" s="53" t="s">
        <v>289</v>
      </c>
      <c r="C413" s="54"/>
      <c r="D413" s="52">
        <v>0.67</v>
      </c>
      <c r="E413" s="52">
        <v>0.67</v>
      </c>
      <c r="F413" s="16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2"/>
    </row>
    <row r="414" spans="1:65">
      <c r="B414" s="36"/>
      <c r="C414" s="20"/>
      <c r="D414" s="31"/>
      <c r="E414" s="31"/>
      <c r="BM414" s="62"/>
    </row>
    <row r="415" spans="1:65" ht="15">
      <c r="B415" s="37" t="s">
        <v>550</v>
      </c>
      <c r="BM415" s="32" t="s">
        <v>291</v>
      </c>
    </row>
    <row r="416" spans="1:65" ht="15">
      <c r="A416" s="28" t="s">
        <v>17</v>
      </c>
      <c r="B416" s="18" t="s">
        <v>115</v>
      </c>
      <c r="C416" s="15" t="s">
        <v>116</v>
      </c>
      <c r="D416" s="16" t="s">
        <v>243</v>
      </c>
      <c r="E416" s="17" t="s">
        <v>243</v>
      </c>
      <c r="F416" s="17" t="s">
        <v>243</v>
      </c>
      <c r="G416" s="16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1</v>
      </c>
    </row>
    <row r="417" spans="1:65">
      <c r="A417" s="35"/>
      <c r="B417" s="19" t="s">
        <v>244</v>
      </c>
      <c r="C417" s="8" t="s">
        <v>244</v>
      </c>
      <c r="D417" s="164" t="s">
        <v>263</v>
      </c>
      <c r="E417" s="165" t="s">
        <v>264</v>
      </c>
      <c r="F417" s="165" t="s">
        <v>273</v>
      </c>
      <c r="G417" s="16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2" t="s">
        <v>3</v>
      </c>
    </row>
    <row r="418" spans="1:65">
      <c r="A418" s="35"/>
      <c r="B418" s="19"/>
      <c r="C418" s="8"/>
      <c r="D418" s="9" t="s">
        <v>100</v>
      </c>
      <c r="E418" s="10" t="s">
        <v>100</v>
      </c>
      <c r="F418" s="10" t="s">
        <v>100</v>
      </c>
      <c r="G418" s="16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>
        <v>1</v>
      </c>
    </row>
    <row r="419" spans="1:65">
      <c r="A419" s="35"/>
      <c r="B419" s="19"/>
      <c r="C419" s="8"/>
      <c r="D419" s="29"/>
      <c r="E419" s="29"/>
      <c r="F419" s="29"/>
      <c r="G419" s="16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>
        <v>1</v>
      </c>
    </row>
    <row r="420" spans="1:65">
      <c r="A420" s="35"/>
      <c r="B420" s="18">
        <v>1</v>
      </c>
      <c r="C420" s="14">
        <v>1</v>
      </c>
      <c r="D420" s="235">
        <v>25.5</v>
      </c>
      <c r="E420" s="235">
        <v>27.3</v>
      </c>
      <c r="F420" s="260">
        <v>25</v>
      </c>
      <c r="G420" s="236"/>
      <c r="H420" s="237"/>
      <c r="I420" s="237"/>
      <c r="J420" s="237"/>
      <c r="K420" s="237"/>
      <c r="L420" s="237"/>
      <c r="M420" s="237"/>
      <c r="N420" s="237"/>
      <c r="O420" s="237"/>
      <c r="P420" s="237"/>
      <c r="Q420" s="237"/>
      <c r="R420" s="237"/>
      <c r="S420" s="237"/>
      <c r="T420" s="237"/>
      <c r="U420" s="237"/>
      <c r="V420" s="237"/>
      <c r="W420" s="237"/>
      <c r="X420" s="237"/>
      <c r="Y420" s="237"/>
      <c r="Z420" s="237"/>
      <c r="AA420" s="237"/>
      <c r="AB420" s="237"/>
      <c r="AC420" s="237"/>
      <c r="AD420" s="237"/>
      <c r="AE420" s="237"/>
      <c r="AF420" s="237"/>
      <c r="AG420" s="237"/>
      <c r="AH420" s="237"/>
      <c r="AI420" s="237"/>
      <c r="AJ420" s="237"/>
      <c r="AK420" s="237"/>
      <c r="AL420" s="237"/>
      <c r="AM420" s="237"/>
      <c r="AN420" s="237"/>
      <c r="AO420" s="237"/>
      <c r="AP420" s="237"/>
      <c r="AQ420" s="237"/>
      <c r="AR420" s="237"/>
      <c r="AS420" s="237"/>
      <c r="AT420" s="237"/>
      <c r="AU420" s="237"/>
      <c r="AV420" s="237"/>
      <c r="AW420" s="237"/>
      <c r="AX420" s="237"/>
      <c r="AY420" s="237"/>
      <c r="AZ420" s="237"/>
      <c r="BA420" s="237"/>
      <c r="BB420" s="237"/>
      <c r="BC420" s="237"/>
      <c r="BD420" s="237"/>
      <c r="BE420" s="237"/>
      <c r="BF420" s="237"/>
      <c r="BG420" s="237"/>
      <c r="BH420" s="237"/>
      <c r="BI420" s="237"/>
      <c r="BJ420" s="237"/>
      <c r="BK420" s="237"/>
      <c r="BL420" s="237"/>
      <c r="BM420" s="238">
        <v>1</v>
      </c>
    </row>
    <row r="421" spans="1:65">
      <c r="A421" s="35"/>
      <c r="B421" s="19">
        <v>1</v>
      </c>
      <c r="C421" s="8">
        <v>2</v>
      </c>
      <c r="D421" s="239">
        <v>25.5</v>
      </c>
      <c r="E421" s="239">
        <v>26.7</v>
      </c>
      <c r="F421" s="261">
        <v>26.4</v>
      </c>
      <c r="G421" s="236"/>
      <c r="H421" s="237"/>
      <c r="I421" s="237"/>
      <c r="J421" s="237"/>
      <c r="K421" s="237"/>
      <c r="L421" s="237"/>
      <c r="M421" s="237"/>
      <c r="N421" s="237"/>
      <c r="O421" s="237"/>
      <c r="P421" s="237"/>
      <c r="Q421" s="237"/>
      <c r="R421" s="237"/>
      <c r="S421" s="237"/>
      <c r="T421" s="237"/>
      <c r="U421" s="237"/>
      <c r="V421" s="237"/>
      <c r="W421" s="237"/>
      <c r="X421" s="237"/>
      <c r="Y421" s="237"/>
      <c r="Z421" s="237"/>
      <c r="AA421" s="237"/>
      <c r="AB421" s="237"/>
      <c r="AC421" s="237"/>
      <c r="AD421" s="237"/>
      <c r="AE421" s="237"/>
      <c r="AF421" s="237"/>
      <c r="AG421" s="237"/>
      <c r="AH421" s="237"/>
      <c r="AI421" s="237"/>
      <c r="AJ421" s="237"/>
      <c r="AK421" s="237"/>
      <c r="AL421" s="237"/>
      <c r="AM421" s="237"/>
      <c r="AN421" s="237"/>
      <c r="AO421" s="237"/>
      <c r="AP421" s="237"/>
      <c r="AQ421" s="237"/>
      <c r="AR421" s="237"/>
      <c r="AS421" s="237"/>
      <c r="AT421" s="237"/>
      <c r="AU421" s="237"/>
      <c r="AV421" s="237"/>
      <c r="AW421" s="237"/>
      <c r="AX421" s="237"/>
      <c r="AY421" s="237"/>
      <c r="AZ421" s="237"/>
      <c r="BA421" s="237"/>
      <c r="BB421" s="237"/>
      <c r="BC421" s="237"/>
      <c r="BD421" s="237"/>
      <c r="BE421" s="237"/>
      <c r="BF421" s="237"/>
      <c r="BG421" s="237"/>
      <c r="BH421" s="237"/>
      <c r="BI421" s="237"/>
      <c r="BJ421" s="237"/>
      <c r="BK421" s="237"/>
      <c r="BL421" s="237"/>
      <c r="BM421" s="238">
        <v>7</v>
      </c>
    </row>
    <row r="422" spans="1:65">
      <c r="A422" s="35"/>
      <c r="B422" s="19">
        <v>1</v>
      </c>
      <c r="C422" s="8">
        <v>3</v>
      </c>
      <c r="D422" s="239">
        <v>25</v>
      </c>
      <c r="E422" s="239">
        <v>27.2</v>
      </c>
      <c r="F422" s="261">
        <v>24.4</v>
      </c>
      <c r="G422" s="236"/>
      <c r="H422" s="237"/>
      <c r="I422" s="237"/>
      <c r="J422" s="237"/>
      <c r="K422" s="237"/>
      <c r="L422" s="237"/>
      <c r="M422" s="237"/>
      <c r="N422" s="237"/>
      <c r="O422" s="237"/>
      <c r="P422" s="237"/>
      <c r="Q422" s="237"/>
      <c r="R422" s="237"/>
      <c r="S422" s="237"/>
      <c r="T422" s="237"/>
      <c r="U422" s="237"/>
      <c r="V422" s="237"/>
      <c r="W422" s="237"/>
      <c r="X422" s="237"/>
      <c r="Y422" s="237"/>
      <c r="Z422" s="237"/>
      <c r="AA422" s="237"/>
      <c r="AB422" s="237"/>
      <c r="AC422" s="237"/>
      <c r="AD422" s="237"/>
      <c r="AE422" s="237"/>
      <c r="AF422" s="237"/>
      <c r="AG422" s="237"/>
      <c r="AH422" s="237"/>
      <c r="AI422" s="237"/>
      <c r="AJ422" s="237"/>
      <c r="AK422" s="237"/>
      <c r="AL422" s="237"/>
      <c r="AM422" s="237"/>
      <c r="AN422" s="237"/>
      <c r="AO422" s="237"/>
      <c r="AP422" s="237"/>
      <c r="AQ422" s="237"/>
      <c r="AR422" s="237"/>
      <c r="AS422" s="237"/>
      <c r="AT422" s="237"/>
      <c r="AU422" s="237"/>
      <c r="AV422" s="237"/>
      <c r="AW422" s="237"/>
      <c r="AX422" s="237"/>
      <c r="AY422" s="237"/>
      <c r="AZ422" s="237"/>
      <c r="BA422" s="237"/>
      <c r="BB422" s="237"/>
      <c r="BC422" s="237"/>
      <c r="BD422" s="237"/>
      <c r="BE422" s="237"/>
      <c r="BF422" s="237"/>
      <c r="BG422" s="237"/>
      <c r="BH422" s="237"/>
      <c r="BI422" s="237"/>
      <c r="BJ422" s="237"/>
      <c r="BK422" s="237"/>
      <c r="BL422" s="237"/>
      <c r="BM422" s="238">
        <v>16</v>
      </c>
    </row>
    <row r="423" spans="1:65">
      <c r="A423" s="35"/>
      <c r="B423" s="19">
        <v>1</v>
      </c>
      <c r="C423" s="8">
        <v>4</v>
      </c>
      <c r="D423" s="239">
        <v>25</v>
      </c>
      <c r="E423" s="239">
        <v>27.2</v>
      </c>
      <c r="F423" s="261">
        <v>24.4</v>
      </c>
      <c r="G423" s="236"/>
      <c r="H423" s="237"/>
      <c r="I423" s="237"/>
      <c r="J423" s="237"/>
      <c r="K423" s="237"/>
      <c r="L423" s="237"/>
      <c r="M423" s="237"/>
      <c r="N423" s="237"/>
      <c r="O423" s="237"/>
      <c r="P423" s="237"/>
      <c r="Q423" s="237"/>
      <c r="R423" s="237"/>
      <c r="S423" s="237"/>
      <c r="T423" s="237"/>
      <c r="U423" s="237"/>
      <c r="V423" s="237"/>
      <c r="W423" s="237"/>
      <c r="X423" s="237"/>
      <c r="Y423" s="237"/>
      <c r="Z423" s="237"/>
      <c r="AA423" s="237"/>
      <c r="AB423" s="237"/>
      <c r="AC423" s="237"/>
      <c r="AD423" s="237"/>
      <c r="AE423" s="237"/>
      <c r="AF423" s="237"/>
      <c r="AG423" s="237"/>
      <c r="AH423" s="237"/>
      <c r="AI423" s="237"/>
      <c r="AJ423" s="237"/>
      <c r="AK423" s="237"/>
      <c r="AL423" s="237"/>
      <c r="AM423" s="237"/>
      <c r="AN423" s="237"/>
      <c r="AO423" s="237"/>
      <c r="AP423" s="237"/>
      <c r="AQ423" s="237"/>
      <c r="AR423" s="237"/>
      <c r="AS423" s="237"/>
      <c r="AT423" s="237"/>
      <c r="AU423" s="237"/>
      <c r="AV423" s="237"/>
      <c r="AW423" s="237"/>
      <c r="AX423" s="237"/>
      <c r="AY423" s="237"/>
      <c r="AZ423" s="237"/>
      <c r="BA423" s="237"/>
      <c r="BB423" s="237"/>
      <c r="BC423" s="237"/>
      <c r="BD423" s="237"/>
      <c r="BE423" s="237"/>
      <c r="BF423" s="237"/>
      <c r="BG423" s="237"/>
      <c r="BH423" s="237"/>
      <c r="BI423" s="237"/>
      <c r="BJ423" s="237"/>
      <c r="BK423" s="237"/>
      <c r="BL423" s="237"/>
      <c r="BM423" s="238">
        <v>25.705555555555598</v>
      </c>
    </row>
    <row r="424" spans="1:65">
      <c r="A424" s="35"/>
      <c r="B424" s="19">
        <v>1</v>
      </c>
      <c r="C424" s="8">
        <v>5</v>
      </c>
      <c r="D424" s="239">
        <v>25.3</v>
      </c>
      <c r="E424" s="239">
        <v>26</v>
      </c>
      <c r="F424" s="239">
        <v>23.9</v>
      </c>
      <c r="G424" s="236"/>
      <c r="H424" s="237"/>
      <c r="I424" s="237"/>
      <c r="J424" s="237"/>
      <c r="K424" s="237"/>
      <c r="L424" s="237"/>
      <c r="M424" s="237"/>
      <c r="N424" s="237"/>
      <c r="O424" s="237"/>
      <c r="P424" s="237"/>
      <c r="Q424" s="237"/>
      <c r="R424" s="237"/>
      <c r="S424" s="237"/>
      <c r="T424" s="237"/>
      <c r="U424" s="237"/>
      <c r="V424" s="237"/>
      <c r="W424" s="237"/>
      <c r="X424" s="237"/>
      <c r="Y424" s="237"/>
      <c r="Z424" s="237"/>
      <c r="AA424" s="237"/>
      <c r="AB424" s="237"/>
      <c r="AC424" s="237"/>
      <c r="AD424" s="237"/>
      <c r="AE424" s="237"/>
      <c r="AF424" s="237"/>
      <c r="AG424" s="237"/>
      <c r="AH424" s="237"/>
      <c r="AI424" s="237"/>
      <c r="AJ424" s="237"/>
      <c r="AK424" s="237"/>
      <c r="AL424" s="237"/>
      <c r="AM424" s="237"/>
      <c r="AN424" s="237"/>
      <c r="AO424" s="237"/>
      <c r="AP424" s="237"/>
      <c r="AQ424" s="237"/>
      <c r="AR424" s="237"/>
      <c r="AS424" s="237"/>
      <c r="AT424" s="237"/>
      <c r="AU424" s="237"/>
      <c r="AV424" s="237"/>
      <c r="AW424" s="237"/>
      <c r="AX424" s="237"/>
      <c r="AY424" s="237"/>
      <c r="AZ424" s="237"/>
      <c r="BA424" s="237"/>
      <c r="BB424" s="237"/>
      <c r="BC424" s="237"/>
      <c r="BD424" s="237"/>
      <c r="BE424" s="237"/>
      <c r="BF424" s="237"/>
      <c r="BG424" s="237"/>
      <c r="BH424" s="237"/>
      <c r="BI424" s="237"/>
      <c r="BJ424" s="237"/>
      <c r="BK424" s="237"/>
      <c r="BL424" s="237"/>
      <c r="BM424" s="238">
        <v>13</v>
      </c>
    </row>
    <row r="425" spans="1:65">
      <c r="A425" s="35"/>
      <c r="B425" s="19">
        <v>1</v>
      </c>
      <c r="C425" s="8">
        <v>6</v>
      </c>
      <c r="D425" s="239">
        <v>25.4</v>
      </c>
      <c r="E425" s="239">
        <v>26.8</v>
      </c>
      <c r="F425" s="239">
        <v>25.7</v>
      </c>
      <c r="G425" s="236"/>
      <c r="H425" s="237"/>
      <c r="I425" s="237"/>
      <c r="J425" s="237"/>
      <c r="K425" s="237"/>
      <c r="L425" s="237"/>
      <c r="M425" s="237"/>
      <c r="N425" s="237"/>
      <c r="O425" s="237"/>
      <c r="P425" s="237"/>
      <c r="Q425" s="237"/>
      <c r="R425" s="237"/>
      <c r="S425" s="237"/>
      <c r="T425" s="237"/>
      <c r="U425" s="237"/>
      <c r="V425" s="237"/>
      <c r="W425" s="237"/>
      <c r="X425" s="237"/>
      <c r="Y425" s="237"/>
      <c r="Z425" s="237"/>
      <c r="AA425" s="237"/>
      <c r="AB425" s="237"/>
      <c r="AC425" s="237"/>
      <c r="AD425" s="237"/>
      <c r="AE425" s="237"/>
      <c r="AF425" s="237"/>
      <c r="AG425" s="237"/>
      <c r="AH425" s="237"/>
      <c r="AI425" s="237"/>
      <c r="AJ425" s="237"/>
      <c r="AK425" s="237"/>
      <c r="AL425" s="237"/>
      <c r="AM425" s="237"/>
      <c r="AN425" s="237"/>
      <c r="AO425" s="237"/>
      <c r="AP425" s="237"/>
      <c r="AQ425" s="237"/>
      <c r="AR425" s="237"/>
      <c r="AS425" s="237"/>
      <c r="AT425" s="237"/>
      <c r="AU425" s="237"/>
      <c r="AV425" s="237"/>
      <c r="AW425" s="237"/>
      <c r="AX425" s="237"/>
      <c r="AY425" s="237"/>
      <c r="AZ425" s="237"/>
      <c r="BA425" s="237"/>
      <c r="BB425" s="237"/>
      <c r="BC425" s="237"/>
      <c r="BD425" s="237"/>
      <c r="BE425" s="237"/>
      <c r="BF425" s="237"/>
      <c r="BG425" s="237"/>
      <c r="BH425" s="237"/>
      <c r="BI425" s="237"/>
      <c r="BJ425" s="237"/>
      <c r="BK425" s="237"/>
      <c r="BL425" s="237"/>
      <c r="BM425" s="240"/>
    </row>
    <row r="426" spans="1:65">
      <c r="A426" s="35"/>
      <c r="B426" s="20" t="s">
        <v>285</v>
      </c>
      <c r="C426" s="12"/>
      <c r="D426" s="241">
        <v>25.283333333333331</v>
      </c>
      <c r="E426" s="241">
        <v>26.866666666666671</v>
      </c>
      <c r="F426" s="241">
        <v>24.966666666666665</v>
      </c>
      <c r="G426" s="236"/>
      <c r="H426" s="237"/>
      <c r="I426" s="237"/>
      <c r="J426" s="237"/>
      <c r="K426" s="237"/>
      <c r="L426" s="237"/>
      <c r="M426" s="237"/>
      <c r="N426" s="237"/>
      <c r="O426" s="237"/>
      <c r="P426" s="237"/>
      <c r="Q426" s="237"/>
      <c r="R426" s="237"/>
      <c r="S426" s="237"/>
      <c r="T426" s="237"/>
      <c r="U426" s="237"/>
      <c r="V426" s="237"/>
      <c r="W426" s="237"/>
      <c r="X426" s="237"/>
      <c r="Y426" s="237"/>
      <c r="Z426" s="237"/>
      <c r="AA426" s="237"/>
      <c r="AB426" s="237"/>
      <c r="AC426" s="237"/>
      <c r="AD426" s="237"/>
      <c r="AE426" s="237"/>
      <c r="AF426" s="237"/>
      <c r="AG426" s="237"/>
      <c r="AH426" s="237"/>
      <c r="AI426" s="237"/>
      <c r="AJ426" s="237"/>
      <c r="AK426" s="237"/>
      <c r="AL426" s="237"/>
      <c r="AM426" s="237"/>
      <c r="AN426" s="237"/>
      <c r="AO426" s="237"/>
      <c r="AP426" s="237"/>
      <c r="AQ426" s="237"/>
      <c r="AR426" s="237"/>
      <c r="AS426" s="237"/>
      <c r="AT426" s="237"/>
      <c r="AU426" s="237"/>
      <c r="AV426" s="237"/>
      <c r="AW426" s="237"/>
      <c r="AX426" s="237"/>
      <c r="AY426" s="237"/>
      <c r="AZ426" s="237"/>
      <c r="BA426" s="237"/>
      <c r="BB426" s="237"/>
      <c r="BC426" s="237"/>
      <c r="BD426" s="237"/>
      <c r="BE426" s="237"/>
      <c r="BF426" s="237"/>
      <c r="BG426" s="237"/>
      <c r="BH426" s="237"/>
      <c r="BI426" s="237"/>
      <c r="BJ426" s="237"/>
      <c r="BK426" s="237"/>
      <c r="BL426" s="237"/>
      <c r="BM426" s="240"/>
    </row>
    <row r="427" spans="1:65">
      <c r="A427" s="35"/>
      <c r="B427" s="3" t="s">
        <v>286</v>
      </c>
      <c r="C427" s="33"/>
      <c r="D427" s="242">
        <v>25.35</v>
      </c>
      <c r="E427" s="242">
        <v>27</v>
      </c>
      <c r="F427" s="242">
        <v>24.7</v>
      </c>
      <c r="G427" s="236"/>
      <c r="H427" s="237"/>
      <c r="I427" s="237"/>
      <c r="J427" s="237"/>
      <c r="K427" s="237"/>
      <c r="L427" s="237"/>
      <c r="M427" s="237"/>
      <c r="N427" s="237"/>
      <c r="O427" s="237"/>
      <c r="P427" s="237"/>
      <c r="Q427" s="237"/>
      <c r="R427" s="237"/>
      <c r="S427" s="237"/>
      <c r="T427" s="237"/>
      <c r="U427" s="237"/>
      <c r="V427" s="237"/>
      <c r="W427" s="237"/>
      <c r="X427" s="237"/>
      <c r="Y427" s="237"/>
      <c r="Z427" s="237"/>
      <c r="AA427" s="237"/>
      <c r="AB427" s="237"/>
      <c r="AC427" s="237"/>
      <c r="AD427" s="237"/>
      <c r="AE427" s="237"/>
      <c r="AF427" s="237"/>
      <c r="AG427" s="237"/>
      <c r="AH427" s="237"/>
      <c r="AI427" s="237"/>
      <c r="AJ427" s="237"/>
      <c r="AK427" s="237"/>
      <c r="AL427" s="237"/>
      <c r="AM427" s="237"/>
      <c r="AN427" s="237"/>
      <c r="AO427" s="237"/>
      <c r="AP427" s="237"/>
      <c r="AQ427" s="237"/>
      <c r="AR427" s="237"/>
      <c r="AS427" s="237"/>
      <c r="AT427" s="237"/>
      <c r="AU427" s="237"/>
      <c r="AV427" s="237"/>
      <c r="AW427" s="237"/>
      <c r="AX427" s="237"/>
      <c r="AY427" s="237"/>
      <c r="AZ427" s="237"/>
      <c r="BA427" s="237"/>
      <c r="BB427" s="237"/>
      <c r="BC427" s="237"/>
      <c r="BD427" s="237"/>
      <c r="BE427" s="237"/>
      <c r="BF427" s="237"/>
      <c r="BG427" s="237"/>
      <c r="BH427" s="237"/>
      <c r="BI427" s="237"/>
      <c r="BJ427" s="237"/>
      <c r="BK427" s="237"/>
      <c r="BL427" s="237"/>
      <c r="BM427" s="240"/>
    </row>
    <row r="428" spans="1:65">
      <c r="A428" s="35"/>
      <c r="B428" s="3" t="s">
        <v>287</v>
      </c>
      <c r="C428" s="33"/>
      <c r="D428" s="242">
        <v>0.23166067138525392</v>
      </c>
      <c r="E428" s="242">
        <v>0.48853522561496693</v>
      </c>
      <c r="F428" s="242">
        <v>0.93523615556000983</v>
      </c>
      <c r="G428" s="236"/>
      <c r="H428" s="237"/>
      <c r="I428" s="237"/>
      <c r="J428" s="237"/>
      <c r="K428" s="237"/>
      <c r="L428" s="237"/>
      <c r="M428" s="237"/>
      <c r="N428" s="237"/>
      <c r="O428" s="237"/>
      <c r="P428" s="237"/>
      <c r="Q428" s="237"/>
      <c r="R428" s="237"/>
      <c r="S428" s="237"/>
      <c r="T428" s="237"/>
      <c r="U428" s="237"/>
      <c r="V428" s="237"/>
      <c r="W428" s="237"/>
      <c r="X428" s="237"/>
      <c r="Y428" s="237"/>
      <c r="Z428" s="237"/>
      <c r="AA428" s="237"/>
      <c r="AB428" s="237"/>
      <c r="AC428" s="237"/>
      <c r="AD428" s="237"/>
      <c r="AE428" s="237"/>
      <c r="AF428" s="237"/>
      <c r="AG428" s="237"/>
      <c r="AH428" s="237"/>
      <c r="AI428" s="237"/>
      <c r="AJ428" s="237"/>
      <c r="AK428" s="237"/>
      <c r="AL428" s="237"/>
      <c r="AM428" s="237"/>
      <c r="AN428" s="237"/>
      <c r="AO428" s="237"/>
      <c r="AP428" s="237"/>
      <c r="AQ428" s="237"/>
      <c r="AR428" s="237"/>
      <c r="AS428" s="237"/>
      <c r="AT428" s="237"/>
      <c r="AU428" s="237"/>
      <c r="AV428" s="237"/>
      <c r="AW428" s="237"/>
      <c r="AX428" s="237"/>
      <c r="AY428" s="237"/>
      <c r="AZ428" s="237"/>
      <c r="BA428" s="237"/>
      <c r="BB428" s="237"/>
      <c r="BC428" s="237"/>
      <c r="BD428" s="237"/>
      <c r="BE428" s="237"/>
      <c r="BF428" s="237"/>
      <c r="BG428" s="237"/>
      <c r="BH428" s="237"/>
      <c r="BI428" s="237"/>
      <c r="BJ428" s="237"/>
      <c r="BK428" s="237"/>
      <c r="BL428" s="237"/>
      <c r="BM428" s="240"/>
    </row>
    <row r="429" spans="1:65">
      <c r="A429" s="35"/>
      <c r="B429" s="3" t="s">
        <v>86</v>
      </c>
      <c r="C429" s="33"/>
      <c r="D429" s="13">
        <v>9.1625842340904654E-3</v>
      </c>
      <c r="E429" s="13">
        <v>1.8183693261102984E-2</v>
      </c>
      <c r="F429" s="13">
        <v>3.7459392078505072E-2</v>
      </c>
      <c r="G429" s="16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2"/>
    </row>
    <row r="430" spans="1:65">
      <c r="A430" s="35"/>
      <c r="B430" s="3" t="s">
        <v>288</v>
      </c>
      <c r="C430" s="33"/>
      <c r="D430" s="13">
        <v>-1.6425329587207216E-2</v>
      </c>
      <c r="E430" s="13">
        <v>4.5169656364813626E-2</v>
      </c>
      <c r="F430" s="13">
        <v>-2.8744326777611406E-2</v>
      </c>
      <c r="G430" s="16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2"/>
    </row>
    <row r="431" spans="1:65">
      <c r="A431" s="35"/>
      <c r="B431" s="53" t="s">
        <v>289</v>
      </c>
      <c r="C431" s="54"/>
      <c r="D431" s="52">
        <v>0</v>
      </c>
      <c r="E431" s="52">
        <v>3.37</v>
      </c>
      <c r="F431" s="52">
        <v>0.67</v>
      </c>
      <c r="G431" s="16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2"/>
    </row>
    <row r="432" spans="1:65">
      <c r="B432" s="36"/>
      <c r="C432" s="20"/>
      <c r="D432" s="31"/>
      <c r="E432" s="31"/>
      <c r="F432" s="31"/>
      <c r="BM432" s="62"/>
    </row>
    <row r="433" spans="1:65" ht="15">
      <c r="B433" s="37" t="s">
        <v>551</v>
      </c>
      <c r="BM433" s="32" t="s">
        <v>291</v>
      </c>
    </row>
    <row r="434" spans="1:65" ht="15">
      <c r="A434" s="28" t="s">
        <v>20</v>
      </c>
      <c r="B434" s="18" t="s">
        <v>115</v>
      </c>
      <c r="C434" s="15" t="s">
        <v>116</v>
      </c>
      <c r="D434" s="16" t="s">
        <v>243</v>
      </c>
      <c r="E434" s="166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1</v>
      </c>
    </row>
    <row r="435" spans="1:65">
      <c r="A435" s="35"/>
      <c r="B435" s="19" t="s">
        <v>244</v>
      </c>
      <c r="C435" s="8" t="s">
        <v>244</v>
      </c>
      <c r="D435" s="164" t="s">
        <v>256</v>
      </c>
      <c r="E435" s="166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 t="s">
        <v>3</v>
      </c>
    </row>
    <row r="436" spans="1:65">
      <c r="A436" s="35"/>
      <c r="B436" s="19"/>
      <c r="C436" s="8"/>
      <c r="D436" s="9" t="s">
        <v>103</v>
      </c>
      <c r="E436" s="16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/>
      <c r="C437" s="8"/>
      <c r="D437" s="29"/>
      <c r="E437" s="16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1</v>
      </c>
    </row>
    <row r="438" spans="1:65">
      <c r="A438" s="35"/>
      <c r="B438" s="18">
        <v>1</v>
      </c>
      <c r="C438" s="14">
        <v>1</v>
      </c>
      <c r="D438" s="258" t="s">
        <v>217</v>
      </c>
      <c r="E438" s="236"/>
      <c r="F438" s="237"/>
      <c r="G438" s="237"/>
      <c r="H438" s="237"/>
      <c r="I438" s="237"/>
      <c r="J438" s="237"/>
      <c r="K438" s="237"/>
      <c r="L438" s="237"/>
      <c r="M438" s="237"/>
      <c r="N438" s="237"/>
      <c r="O438" s="237"/>
      <c r="P438" s="237"/>
      <c r="Q438" s="237"/>
      <c r="R438" s="237"/>
      <c r="S438" s="237"/>
      <c r="T438" s="237"/>
      <c r="U438" s="237"/>
      <c r="V438" s="237"/>
      <c r="W438" s="237"/>
      <c r="X438" s="237"/>
      <c r="Y438" s="237"/>
      <c r="Z438" s="237"/>
      <c r="AA438" s="237"/>
      <c r="AB438" s="237"/>
      <c r="AC438" s="237"/>
      <c r="AD438" s="237"/>
      <c r="AE438" s="237"/>
      <c r="AF438" s="237"/>
      <c r="AG438" s="237"/>
      <c r="AH438" s="237"/>
      <c r="AI438" s="237"/>
      <c r="AJ438" s="237"/>
      <c r="AK438" s="237"/>
      <c r="AL438" s="237"/>
      <c r="AM438" s="237"/>
      <c r="AN438" s="237"/>
      <c r="AO438" s="237"/>
      <c r="AP438" s="237"/>
      <c r="AQ438" s="237"/>
      <c r="AR438" s="237"/>
      <c r="AS438" s="237"/>
      <c r="AT438" s="237"/>
      <c r="AU438" s="237"/>
      <c r="AV438" s="237"/>
      <c r="AW438" s="237"/>
      <c r="AX438" s="237"/>
      <c r="AY438" s="237"/>
      <c r="AZ438" s="237"/>
      <c r="BA438" s="237"/>
      <c r="BB438" s="237"/>
      <c r="BC438" s="237"/>
      <c r="BD438" s="237"/>
      <c r="BE438" s="237"/>
      <c r="BF438" s="237"/>
      <c r="BG438" s="237"/>
      <c r="BH438" s="237"/>
      <c r="BI438" s="237"/>
      <c r="BJ438" s="237"/>
      <c r="BK438" s="237"/>
      <c r="BL438" s="237"/>
      <c r="BM438" s="238">
        <v>1</v>
      </c>
    </row>
    <row r="439" spans="1:65">
      <c r="A439" s="35"/>
      <c r="B439" s="19">
        <v>1</v>
      </c>
      <c r="C439" s="8">
        <v>2</v>
      </c>
      <c r="D439" s="259" t="s">
        <v>217</v>
      </c>
      <c r="E439" s="236"/>
      <c r="F439" s="237"/>
      <c r="G439" s="237"/>
      <c r="H439" s="237"/>
      <c r="I439" s="237"/>
      <c r="J439" s="237"/>
      <c r="K439" s="237"/>
      <c r="L439" s="237"/>
      <c r="M439" s="237"/>
      <c r="N439" s="237"/>
      <c r="O439" s="237"/>
      <c r="P439" s="237"/>
      <c r="Q439" s="237"/>
      <c r="R439" s="237"/>
      <c r="S439" s="237"/>
      <c r="T439" s="237"/>
      <c r="U439" s="237"/>
      <c r="V439" s="237"/>
      <c r="W439" s="237"/>
      <c r="X439" s="237"/>
      <c r="Y439" s="237"/>
      <c r="Z439" s="237"/>
      <c r="AA439" s="237"/>
      <c r="AB439" s="237"/>
      <c r="AC439" s="237"/>
      <c r="AD439" s="237"/>
      <c r="AE439" s="237"/>
      <c r="AF439" s="237"/>
      <c r="AG439" s="237"/>
      <c r="AH439" s="237"/>
      <c r="AI439" s="237"/>
      <c r="AJ439" s="237"/>
      <c r="AK439" s="237"/>
      <c r="AL439" s="237"/>
      <c r="AM439" s="237"/>
      <c r="AN439" s="237"/>
      <c r="AO439" s="237"/>
      <c r="AP439" s="237"/>
      <c r="AQ439" s="237"/>
      <c r="AR439" s="237"/>
      <c r="AS439" s="237"/>
      <c r="AT439" s="237"/>
      <c r="AU439" s="237"/>
      <c r="AV439" s="237"/>
      <c r="AW439" s="237"/>
      <c r="AX439" s="237"/>
      <c r="AY439" s="237"/>
      <c r="AZ439" s="237"/>
      <c r="BA439" s="237"/>
      <c r="BB439" s="237"/>
      <c r="BC439" s="237"/>
      <c r="BD439" s="237"/>
      <c r="BE439" s="237"/>
      <c r="BF439" s="237"/>
      <c r="BG439" s="237"/>
      <c r="BH439" s="237"/>
      <c r="BI439" s="237"/>
      <c r="BJ439" s="237"/>
      <c r="BK439" s="237"/>
      <c r="BL439" s="237"/>
      <c r="BM439" s="238">
        <v>8</v>
      </c>
    </row>
    <row r="440" spans="1:65">
      <c r="A440" s="35"/>
      <c r="B440" s="19">
        <v>1</v>
      </c>
      <c r="C440" s="8">
        <v>3</v>
      </c>
      <c r="D440" s="259" t="s">
        <v>217</v>
      </c>
      <c r="E440" s="236"/>
      <c r="F440" s="237"/>
      <c r="G440" s="237"/>
      <c r="H440" s="237"/>
      <c r="I440" s="237"/>
      <c r="J440" s="237"/>
      <c r="K440" s="237"/>
      <c r="L440" s="237"/>
      <c r="M440" s="237"/>
      <c r="N440" s="237"/>
      <c r="O440" s="237"/>
      <c r="P440" s="237"/>
      <c r="Q440" s="237"/>
      <c r="R440" s="237"/>
      <c r="S440" s="237"/>
      <c r="T440" s="237"/>
      <c r="U440" s="237"/>
      <c r="V440" s="237"/>
      <c r="W440" s="237"/>
      <c r="X440" s="237"/>
      <c r="Y440" s="237"/>
      <c r="Z440" s="237"/>
      <c r="AA440" s="237"/>
      <c r="AB440" s="237"/>
      <c r="AC440" s="237"/>
      <c r="AD440" s="237"/>
      <c r="AE440" s="237"/>
      <c r="AF440" s="237"/>
      <c r="AG440" s="237"/>
      <c r="AH440" s="237"/>
      <c r="AI440" s="237"/>
      <c r="AJ440" s="237"/>
      <c r="AK440" s="237"/>
      <c r="AL440" s="237"/>
      <c r="AM440" s="237"/>
      <c r="AN440" s="237"/>
      <c r="AO440" s="237"/>
      <c r="AP440" s="237"/>
      <c r="AQ440" s="237"/>
      <c r="AR440" s="237"/>
      <c r="AS440" s="237"/>
      <c r="AT440" s="237"/>
      <c r="AU440" s="237"/>
      <c r="AV440" s="237"/>
      <c r="AW440" s="237"/>
      <c r="AX440" s="237"/>
      <c r="AY440" s="237"/>
      <c r="AZ440" s="237"/>
      <c r="BA440" s="237"/>
      <c r="BB440" s="237"/>
      <c r="BC440" s="237"/>
      <c r="BD440" s="237"/>
      <c r="BE440" s="237"/>
      <c r="BF440" s="237"/>
      <c r="BG440" s="237"/>
      <c r="BH440" s="237"/>
      <c r="BI440" s="237"/>
      <c r="BJ440" s="237"/>
      <c r="BK440" s="237"/>
      <c r="BL440" s="237"/>
      <c r="BM440" s="238">
        <v>16</v>
      </c>
    </row>
    <row r="441" spans="1:65">
      <c r="A441" s="35"/>
      <c r="B441" s="19">
        <v>1</v>
      </c>
      <c r="C441" s="8">
        <v>4</v>
      </c>
      <c r="D441" s="259" t="s">
        <v>217</v>
      </c>
      <c r="E441" s="236"/>
      <c r="F441" s="237"/>
      <c r="G441" s="237"/>
      <c r="H441" s="237"/>
      <c r="I441" s="237"/>
      <c r="J441" s="237"/>
      <c r="K441" s="237"/>
      <c r="L441" s="237"/>
      <c r="M441" s="237"/>
      <c r="N441" s="237"/>
      <c r="O441" s="237"/>
      <c r="P441" s="237"/>
      <c r="Q441" s="237"/>
      <c r="R441" s="237"/>
      <c r="S441" s="237"/>
      <c r="T441" s="237"/>
      <c r="U441" s="237"/>
      <c r="V441" s="237"/>
      <c r="W441" s="237"/>
      <c r="X441" s="237"/>
      <c r="Y441" s="237"/>
      <c r="Z441" s="237"/>
      <c r="AA441" s="237"/>
      <c r="AB441" s="237"/>
      <c r="AC441" s="237"/>
      <c r="AD441" s="237"/>
      <c r="AE441" s="237"/>
      <c r="AF441" s="237"/>
      <c r="AG441" s="237"/>
      <c r="AH441" s="237"/>
      <c r="AI441" s="237"/>
      <c r="AJ441" s="237"/>
      <c r="AK441" s="237"/>
      <c r="AL441" s="237"/>
      <c r="AM441" s="237"/>
      <c r="AN441" s="237"/>
      <c r="AO441" s="237"/>
      <c r="AP441" s="237"/>
      <c r="AQ441" s="237"/>
      <c r="AR441" s="237"/>
      <c r="AS441" s="237"/>
      <c r="AT441" s="237"/>
      <c r="AU441" s="237"/>
      <c r="AV441" s="237"/>
      <c r="AW441" s="237"/>
      <c r="AX441" s="237"/>
      <c r="AY441" s="237"/>
      <c r="AZ441" s="237"/>
      <c r="BA441" s="237"/>
      <c r="BB441" s="237"/>
      <c r="BC441" s="237"/>
      <c r="BD441" s="237"/>
      <c r="BE441" s="237"/>
      <c r="BF441" s="237"/>
      <c r="BG441" s="237"/>
      <c r="BH441" s="237"/>
      <c r="BI441" s="237"/>
      <c r="BJ441" s="237"/>
      <c r="BK441" s="237"/>
      <c r="BL441" s="237"/>
      <c r="BM441" s="238" t="s">
        <v>217</v>
      </c>
    </row>
    <row r="442" spans="1:65">
      <c r="A442" s="35"/>
      <c r="B442" s="19">
        <v>1</v>
      </c>
      <c r="C442" s="8">
        <v>5</v>
      </c>
      <c r="D442" s="259" t="s">
        <v>217</v>
      </c>
      <c r="E442" s="236"/>
      <c r="F442" s="237"/>
      <c r="G442" s="237"/>
      <c r="H442" s="237"/>
      <c r="I442" s="237"/>
      <c r="J442" s="237"/>
      <c r="K442" s="237"/>
      <c r="L442" s="237"/>
      <c r="M442" s="237"/>
      <c r="N442" s="237"/>
      <c r="O442" s="237"/>
      <c r="P442" s="237"/>
      <c r="Q442" s="237"/>
      <c r="R442" s="237"/>
      <c r="S442" s="237"/>
      <c r="T442" s="237"/>
      <c r="U442" s="237"/>
      <c r="V442" s="237"/>
      <c r="W442" s="237"/>
      <c r="X442" s="237"/>
      <c r="Y442" s="237"/>
      <c r="Z442" s="237"/>
      <c r="AA442" s="237"/>
      <c r="AB442" s="237"/>
      <c r="AC442" s="237"/>
      <c r="AD442" s="237"/>
      <c r="AE442" s="237"/>
      <c r="AF442" s="237"/>
      <c r="AG442" s="237"/>
      <c r="AH442" s="237"/>
      <c r="AI442" s="237"/>
      <c r="AJ442" s="237"/>
      <c r="AK442" s="237"/>
      <c r="AL442" s="237"/>
      <c r="AM442" s="237"/>
      <c r="AN442" s="237"/>
      <c r="AO442" s="237"/>
      <c r="AP442" s="237"/>
      <c r="AQ442" s="237"/>
      <c r="AR442" s="237"/>
      <c r="AS442" s="237"/>
      <c r="AT442" s="237"/>
      <c r="AU442" s="237"/>
      <c r="AV442" s="237"/>
      <c r="AW442" s="237"/>
      <c r="AX442" s="237"/>
      <c r="AY442" s="237"/>
      <c r="AZ442" s="237"/>
      <c r="BA442" s="237"/>
      <c r="BB442" s="237"/>
      <c r="BC442" s="237"/>
      <c r="BD442" s="237"/>
      <c r="BE442" s="237"/>
      <c r="BF442" s="237"/>
      <c r="BG442" s="237"/>
      <c r="BH442" s="237"/>
      <c r="BI442" s="237"/>
      <c r="BJ442" s="237"/>
      <c r="BK442" s="237"/>
      <c r="BL442" s="237"/>
      <c r="BM442" s="238">
        <v>14</v>
      </c>
    </row>
    <row r="443" spans="1:65">
      <c r="A443" s="35"/>
      <c r="B443" s="19">
        <v>1</v>
      </c>
      <c r="C443" s="8">
        <v>6</v>
      </c>
      <c r="D443" s="259" t="s">
        <v>217</v>
      </c>
      <c r="E443" s="236"/>
      <c r="F443" s="237"/>
      <c r="G443" s="237"/>
      <c r="H443" s="237"/>
      <c r="I443" s="237"/>
      <c r="J443" s="237"/>
      <c r="K443" s="237"/>
      <c r="L443" s="237"/>
      <c r="M443" s="237"/>
      <c r="N443" s="237"/>
      <c r="O443" s="237"/>
      <c r="P443" s="237"/>
      <c r="Q443" s="237"/>
      <c r="R443" s="237"/>
      <c r="S443" s="237"/>
      <c r="T443" s="237"/>
      <c r="U443" s="237"/>
      <c r="V443" s="237"/>
      <c r="W443" s="237"/>
      <c r="X443" s="237"/>
      <c r="Y443" s="237"/>
      <c r="Z443" s="237"/>
      <c r="AA443" s="237"/>
      <c r="AB443" s="237"/>
      <c r="AC443" s="237"/>
      <c r="AD443" s="237"/>
      <c r="AE443" s="237"/>
      <c r="AF443" s="237"/>
      <c r="AG443" s="237"/>
      <c r="AH443" s="237"/>
      <c r="AI443" s="237"/>
      <c r="AJ443" s="237"/>
      <c r="AK443" s="237"/>
      <c r="AL443" s="237"/>
      <c r="AM443" s="237"/>
      <c r="AN443" s="237"/>
      <c r="AO443" s="237"/>
      <c r="AP443" s="237"/>
      <c r="AQ443" s="237"/>
      <c r="AR443" s="237"/>
      <c r="AS443" s="237"/>
      <c r="AT443" s="237"/>
      <c r="AU443" s="237"/>
      <c r="AV443" s="237"/>
      <c r="AW443" s="237"/>
      <c r="AX443" s="237"/>
      <c r="AY443" s="237"/>
      <c r="AZ443" s="237"/>
      <c r="BA443" s="237"/>
      <c r="BB443" s="237"/>
      <c r="BC443" s="237"/>
      <c r="BD443" s="237"/>
      <c r="BE443" s="237"/>
      <c r="BF443" s="237"/>
      <c r="BG443" s="237"/>
      <c r="BH443" s="237"/>
      <c r="BI443" s="237"/>
      <c r="BJ443" s="237"/>
      <c r="BK443" s="237"/>
      <c r="BL443" s="237"/>
      <c r="BM443" s="240"/>
    </row>
    <row r="444" spans="1:65">
      <c r="A444" s="35"/>
      <c r="B444" s="20" t="s">
        <v>285</v>
      </c>
      <c r="C444" s="12"/>
      <c r="D444" s="241" t="s">
        <v>699</v>
      </c>
      <c r="E444" s="236"/>
      <c r="F444" s="237"/>
      <c r="G444" s="237"/>
      <c r="H444" s="237"/>
      <c r="I444" s="237"/>
      <c r="J444" s="237"/>
      <c r="K444" s="237"/>
      <c r="L444" s="237"/>
      <c r="M444" s="237"/>
      <c r="N444" s="237"/>
      <c r="O444" s="237"/>
      <c r="P444" s="237"/>
      <c r="Q444" s="237"/>
      <c r="R444" s="237"/>
      <c r="S444" s="237"/>
      <c r="T444" s="237"/>
      <c r="U444" s="237"/>
      <c r="V444" s="237"/>
      <c r="W444" s="237"/>
      <c r="X444" s="237"/>
      <c r="Y444" s="237"/>
      <c r="Z444" s="237"/>
      <c r="AA444" s="237"/>
      <c r="AB444" s="237"/>
      <c r="AC444" s="237"/>
      <c r="AD444" s="237"/>
      <c r="AE444" s="237"/>
      <c r="AF444" s="237"/>
      <c r="AG444" s="237"/>
      <c r="AH444" s="237"/>
      <c r="AI444" s="237"/>
      <c r="AJ444" s="237"/>
      <c r="AK444" s="237"/>
      <c r="AL444" s="237"/>
      <c r="AM444" s="237"/>
      <c r="AN444" s="237"/>
      <c r="AO444" s="237"/>
      <c r="AP444" s="237"/>
      <c r="AQ444" s="237"/>
      <c r="AR444" s="237"/>
      <c r="AS444" s="237"/>
      <c r="AT444" s="237"/>
      <c r="AU444" s="237"/>
      <c r="AV444" s="237"/>
      <c r="AW444" s="237"/>
      <c r="AX444" s="237"/>
      <c r="AY444" s="237"/>
      <c r="AZ444" s="237"/>
      <c r="BA444" s="237"/>
      <c r="BB444" s="237"/>
      <c r="BC444" s="237"/>
      <c r="BD444" s="237"/>
      <c r="BE444" s="237"/>
      <c r="BF444" s="237"/>
      <c r="BG444" s="237"/>
      <c r="BH444" s="237"/>
      <c r="BI444" s="237"/>
      <c r="BJ444" s="237"/>
      <c r="BK444" s="237"/>
      <c r="BL444" s="237"/>
      <c r="BM444" s="240"/>
    </row>
    <row r="445" spans="1:65">
      <c r="A445" s="35"/>
      <c r="B445" s="3" t="s">
        <v>286</v>
      </c>
      <c r="C445" s="33"/>
      <c r="D445" s="242" t="s">
        <v>699</v>
      </c>
      <c r="E445" s="236"/>
      <c r="F445" s="237"/>
      <c r="G445" s="237"/>
      <c r="H445" s="237"/>
      <c r="I445" s="237"/>
      <c r="J445" s="237"/>
      <c r="K445" s="237"/>
      <c r="L445" s="237"/>
      <c r="M445" s="237"/>
      <c r="N445" s="237"/>
      <c r="O445" s="237"/>
      <c r="P445" s="237"/>
      <c r="Q445" s="237"/>
      <c r="R445" s="237"/>
      <c r="S445" s="237"/>
      <c r="T445" s="237"/>
      <c r="U445" s="237"/>
      <c r="V445" s="237"/>
      <c r="W445" s="237"/>
      <c r="X445" s="237"/>
      <c r="Y445" s="237"/>
      <c r="Z445" s="237"/>
      <c r="AA445" s="237"/>
      <c r="AB445" s="237"/>
      <c r="AC445" s="237"/>
      <c r="AD445" s="237"/>
      <c r="AE445" s="237"/>
      <c r="AF445" s="237"/>
      <c r="AG445" s="237"/>
      <c r="AH445" s="237"/>
      <c r="AI445" s="237"/>
      <c r="AJ445" s="237"/>
      <c r="AK445" s="237"/>
      <c r="AL445" s="237"/>
      <c r="AM445" s="237"/>
      <c r="AN445" s="237"/>
      <c r="AO445" s="237"/>
      <c r="AP445" s="237"/>
      <c r="AQ445" s="237"/>
      <c r="AR445" s="237"/>
      <c r="AS445" s="237"/>
      <c r="AT445" s="237"/>
      <c r="AU445" s="237"/>
      <c r="AV445" s="237"/>
      <c r="AW445" s="237"/>
      <c r="AX445" s="237"/>
      <c r="AY445" s="237"/>
      <c r="AZ445" s="237"/>
      <c r="BA445" s="237"/>
      <c r="BB445" s="237"/>
      <c r="BC445" s="237"/>
      <c r="BD445" s="237"/>
      <c r="BE445" s="237"/>
      <c r="BF445" s="237"/>
      <c r="BG445" s="237"/>
      <c r="BH445" s="237"/>
      <c r="BI445" s="237"/>
      <c r="BJ445" s="237"/>
      <c r="BK445" s="237"/>
      <c r="BL445" s="237"/>
      <c r="BM445" s="240"/>
    </row>
    <row r="446" spans="1:65">
      <c r="A446" s="35"/>
      <c r="B446" s="3" t="s">
        <v>287</v>
      </c>
      <c r="C446" s="33"/>
      <c r="D446" s="242" t="s">
        <v>699</v>
      </c>
      <c r="E446" s="236"/>
      <c r="F446" s="237"/>
      <c r="G446" s="237"/>
      <c r="H446" s="237"/>
      <c r="I446" s="237"/>
      <c r="J446" s="237"/>
      <c r="K446" s="237"/>
      <c r="L446" s="237"/>
      <c r="M446" s="237"/>
      <c r="N446" s="237"/>
      <c r="O446" s="237"/>
      <c r="P446" s="237"/>
      <c r="Q446" s="237"/>
      <c r="R446" s="237"/>
      <c r="S446" s="237"/>
      <c r="T446" s="237"/>
      <c r="U446" s="237"/>
      <c r="V446" s="237"/>
      <c r="W446" s="237"/>
      <c r="X446" s="237"/>
      <c r="Y446" s="237"/>
      <c r="Z446" s="237"/>
      <c r="AA446" s="237"/>
      <c r="AB446" s="237"/>
      <c r="AC446" s="237"/>
      <c r="AD446" s="237"/>
      <c r="AE446" s="237"/>
      <c r="AF446" s="237"/>
      <c r="AG446" s="237"/>
      <c r="AH446" s="237"/>
      <c r="AI446" s="237"/>
      <c r="AJ446" s="237"/>
      <c r="AK446" s="237"/>
      <c r="AL446" s="237"/>
      <c r="AM446" s="237"/>
      <c r="AN446" s="237"/>
      <c r="AO446" s="237"/>
      <c r="AP446" s="237"/>
      <c r="AQ446" s="237"/>
      <c r="AR446" s="237"/>
      <c r="AS446" s="237"/>
      <c r="AT446" s="237"/>
      <c r="AU446" s="237"/>
      <c r="AV446" s="237"/>
      <c r="AW446" s="237"/>
      <c r="AX446" s="237"/>
      <c r="AY446" s="237"/>
      <c r="AZ446" s="237"/>
      <c r="BA446" s="237"/>
      <c r="BB446" s="237"/>
      <c r="BC446" s="237"/>
      <c r="BD446" s="237"/>
      <c r="BE446" s="237"/>
      <c r="BF446" s="237"/>
      <c r="BG446" s="237"/>
      <c r="BH446" s="237"/>
      <c r="BI446" s="237"/>
      <c r="BJ446" s="237"/>
      <c r="BK446" s="237"/>
      <c r="BL446" s="237"/>
      <c r="BM446" s="240"/>
    </row>
    <row r="447" spans="1:65">
      <c r="A447" s="35"/>
      <c r="B447" s="3" t="s">
        <v>86</v>
      </c>
      <c r="C447" s="33"/>
      <c r="D447" s="13" t="s">
        <v>699</v>
      </c>
      <c r="E447" s="16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2"/>
    </row>
    <row r="448" spans="1:65">
      <c r="A448" s="35"/>
      <c r="B448" s="3" t="s">
        <v>288</v>
      </c>
      <c r="C448" s="33"/>
      <c r="D448" s="13" t="s">
        <v>699</v>
      </c>
      <c r="E448" s="166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2"/>
    </row>
    <row r="449" spans="1:65">
      <c r="A449" s="35"/>
      <c r="B449" s="53" t="s">
        <v>289</v>
      </c>
      <c r="C449" s="54"/>
      <c r="D449" s="52" t="s">
        <v>290</v>
      </c>
      <c r="E449" s="166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2"/>
    </row>
    <row r="450" spans="1:65">
      <c r="B450" s="36"/>
      <c r="C450" s="20"/>
      <c r="D450" s="31"/>
      <c r="BM450" s="62"/>
    </row>
    <row r="451" spans="1:65" ht="15">
      <c r="B451" s="37" t="s">
        <v>552</v>
      </c>
      <c r="BM451" s="32" t="s">
        <v>291</v>
      </c>
    </row>
    <row r="452" spans="1:65" ht="15">
      <c r="A452" s="28" t="s">
        <v>23</v>
      </c>
      <c r="B452" s="18" t="s">
        <v>115</v>
      </c>
      <c r="C452" s="15" t="s">
        <v>116</v>
      </c>
      <c r="D452" s="16" t="s">
        <v>243</v>
      </c>
      <c r="E452" s="17" t="s">
        <v>243</v>
      </c>
      <c r="F452" s="17" t="s">
        <v>243</v>
      </c>
      <c r="G452" s="16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 t="s">
        <v>244</v>
      </c>
      <c r="C453" s="8" t="s">
        <v>244</v>
      </c>
      <c r="D453" s="164" t="s">
        <v>263</v>
      </c>
      <c r="E453" s="165" t="s">
        <v>264</v>
      </c>
      <c r="F453" s="165" t="s">
        <v>273</v>
      </c>
      <c r="G453" s="16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 t="s">
        <v>3</v>
      </c>
    </row>
    <row r="454" spans="1:65">
      <c r="A454" s="35"/>
      <c r="B454" s="19"/>
      <c r="C454" s="8"/>
      <c r="D454" s="9" t="s">
        <v>100</v>
      </c>
      <c r="E454" s="10" t="s">
        <v>100</v>
      </c>
      <c r="F454" s="10" t="s">
        <v>100</v>
      </c>
      <c r="G454" s="16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2</v>
      </c>
    </row>
    <row r="455" spans="1:65">
      <c r="A455" s="35"/>
      <c r="B455" s="19"/>
      <c r="C455" s="8"/>
      <c r="D455" s="29"/>
      <c r="E455" s="29"/>
      <c r="F455" s="29"/>
      <c r="G455" s="16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2</v>
      </c>
    </row>
    <row r="456" spans="1:65">
      <c r="A456" s="35"/>
      <c r="B456" s="18">
        <v>1</v>
      </c>
      <c r="C456" s="14">
        <v>1</v>
      </c>
      <c r="D456" s="22">
        <v>0.26</v>
      </c>
      <c r="E456" s="22">
        <v>0.28000000000000003</v>
      </c>
      <c r="F456" s="23">
        <v>0.28000000000000003</v>
      </c>
      <c r="G456" s="16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</v>
      </c>
    </row>
    <row r="457" spans="1:65">
      <c r="A457" s="35"/>
      <c r="B457" s="19">
        <v>1</v>
      </c>
      <c r="C457" s="8">
        <v>2</v>
      </c>
      <c r="D457" s="10">
        <v>0.27</v>
      </c>
      <c r="E457" s="10">
        <v>0.26</v>
      </c>
      <c r="F457" s="25">
        <v>0.28999999999999998</v>
      </c>
      <c r="G457" s="16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9</v>
      </c>
    </row>
    <row r="458" spans="1:65">
      <c r="A458" s="35"/>
      <c r="B458" s="19">
        <v>1</v>
      </c>
      <c r="C458" s="8">
        <v>3</v>
      </c>
      <c r="D458" s="10">
        <v>0.25</v>
      </c>
      <c r="E458" s="10">
        <v>0.28999999999999998</v>
      </c>
      <c r="F458" s="25">
        <v>0.27</v>
      </c>
      <c r="G458" s="16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16</v>
      </c>
    </row>
    <row r="459" spans="1:65">
      <c r="A459" s="35"/>
      <c r="B459" s="19">
        <v>1</v>
      </c>
      <c r="C459" s="8">
        <v>4</v>
      </c>
      <c r="D459" s="10">
        <v>0.28999999999999998</v>
      </c>
      <c r="E459" s="10">
        <v>0.28000000000000003</v>
      </c>
      <c r="F459" s="25">
        <v>0.23</v>
      </c>
      <c r="G459" s="16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>
        <v>0.266666666666667</v>
      </c>
    </row>
    <row r="460" spans="1:65">
      <c r="A460" s="35"/>
      <c r="B460" s="19">
        <v>1</v>
      </c>
      <c r="C460" s="8">
        <v>5</v>
      </c>
      <c r="D460" s="10">
        <v>0.24</v>
      </c>
      <c r="E460" s="10">
        <v>0.27</v>
      </c>
      <c r="F460" s="10">
        <v>0.25</v>
      </c>
      <c r="G460" s="16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15</v>
      </c>
    </row>
    <row r="461" spans="1:65">
      <c r="A461" s="35"/>
      <c r="B461" s="19">
        <v>1</v>
      </c>
      <c r="C461" s="8">
        <v>6</v>
      </c>
      <c r="D461" s="10">
        <v>0.28000000000000003</v>
      </c>
      <c r="E461" s="10">
        <v>0.27</v>
      </c>
      <c r="F461" s="10">
        <v>0.24</v>
      </c>
      <c r="G461" s="16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2"/>
    </row>
    <row r="462" spans="1:65">
      <c r="A462" s="35"/>
      <c r="B462" s="20" t="s">
        <v>285</v>
      </c>
      <c r="C462" s="12"/>
      <c r="D462" s="26">
        <v>0.26500000000000001</v>
      </c>
      <c r="E462" s="26">
        <v>0.27500000000000002</v>
      </c>
      <c r="F462" s="26">
        <v>0.26</v>
      </c>
      <c r="G462" s="16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2"/>
    </row>
    <row r="463" spans="1:65">
      <c r="A463" s="35"/>
      <c r="B463" s="3" t="s">
        <v>286</v>
      </c>
      <c r="C463" s="33"/>
      <c r="D463" s="11">
        <v>0.26500000000000001</v>
      </c>
      <c r="E463" s="11">
        <v>0.27500000000000002</v>
      </c>
      <c r="F463" s="11">
        <v>0.26</v>
      </c>
      <c r="G463" s="16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2"/>
    </row>
    <row r="464" spans="1:65">
      <c r="A464" s="35"/>
      <c r="B464" s="3" t="s">
        <v>287</v>
      </c>
      <c r="C464" s="33"/>
      <c r="D464" s="27">
        <v>1.8708286933869708E-2</v>
      </c>
      <c r="E464" s="27">
        <v>1.048808848170151E-2</v>
      </c>
      <c r="F464" s="27">
        <v>2.3664319132398463E-2</v>
      </c>
      <c r="G464" s="16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2"/>
    </row>
    <row r="465" spans="1:65">
      <c r="A465" s="35"/>
      <c r="B465" s="3" t="s">
        <v>86</v>
      </c>
      <c r="C465" s="33"/>
      <c r="D465" s="13">
        <v>7.0597309184413995E-2</v>
      </c>
      <c r="E465" s="13">
        <v>3.8138503569823672E-2</v>
      </c>
      <c r="F465" s="13">
        <v>9.1016612047686393E-2</v>
      </c>
      <c r="G465" s="16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2"/>
    </row>
    <row r="466" spans="1:65">
      <c r="A466" s="35"/>
      <c r="B466" s="3" t="s">
        <v>288</v>
      </c>
      <c r="C466" s="33"/>
      <c r="D466" s="13">
        <v>-6.250000000001199E-3</v>
      </c>
      <c r="E466" s="13">
        <v>3.124999999999889E-2</v>
      </c>
      <c r="F466" s="13">
        <v>-2.5000000000001132E-2</v>
      </c>
      <c r="G466" s="16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2"/>
    </row>
    <row r="467" spans="1:65">
      <c r="A467" s="35"/>
      <c r="B467" s="53" t="s">
        <v>289</v>
      </c>
      <c r="C467" s="54"/>
      <c r="D467" s="52">
        <v>0</v>
      </c>
      <c r="E467" s="52">
        <v>1.35</v>
      </c>
      <c r="F467" s="52">
        <v>0.67</v>
      </c>
      <c r="G467" s="16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2"/>
    </row>
    <row r="468" spans="1:65">
      <c r="B468" s="36"/>
      <c r="C468" s="20"/>
      <c r="D468" s="31"/>
      <c r="E468" s="31"/>
      <c r="F468" s="31"/>
      <c r="BM468" s="62"/>
    </row>
    <row r="469" spans="1:65" ht="15">
      <c r="B469" s="37" t="s">
        <v>553</v>
      </c>
      <c r="BM469" s="32" t="s">
        <v>291</v>
      </c>
    </row>
    <row r="470" spans="1:65" ht="15">
      <c r="A470" s="28" t="s">
        <v>112</v>
      </c>
      <c r="B470" s="18" t="s">
        <v>115</v>
      </c>
      <c r="C470" s="15" t="s">
        <v>116</v>
      </c>
      <c r="D470" s="16" t="s">
        <v>243</v>
      </c>
      <c r="E470" s="17" t="s">
        <v>243</v>
      </c>
      <c r="F470" s="16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</v>
      </c>
    </row>
    <row r="471" spans="1:65">
      <c r="A471" s="35"/>
      <c r="B471" s="19" t="s">
        <v>244</v>
      </c>
      <c r="C471" s="8" t="s">
        <v>244</v>
      </c>
      <c r="D471" s="164" t="s">
        <v>256</v>
      </c>
      <c r="E471" s="165" t="s">
        <v>273</v>
      </c>
      <c r="F471" s="16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1</v>
      </c>
    </row>
    <row r="472" spans="1:65">
      <c r="A472" s="35"/>
      <c r="B472" s="19"/>
      <c r="C472" s="8"/>
      <c r="D472" s="9" t="s">
        <v>103</v>
      </c>
      <c r="E472" s="10" t="s">
        <v>100</v>
      </c>
      <c r="F472" s="16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3</v>
      </c>
    </row>
    <row r="473" spans="1:65">
      <c r="A473" s="35"/>
      <c r="B473" s="19"/>
      <c r="C473" s="8"/>
      <c r="D473" s="29"/>
      <c r="E473" s="29"/>
      <c r="F473" s="16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>
        <v>3</v>
      </c>
    </row>
    <row r="474" spans="1:65">
      <c r="A474" s="35"/>
      <c r="B474" s="18">
        <v>1</v>
      </c>
      <c r="C474" s="14">
        <v>1</v>
      </c>
      <c r="D474" s="254">
        <v>0.68</v>
      </c>
      <c r="E474" s="254">
        <v>0.91</v>
      </c>
      <c r="F474" s="233"/>
      <c r="G474" s="234"/>
      <c r="H474" s="234"/>
      <c r="I474" s="234"/>
      <c r="J474" s="234"/>
      <c r="K474" s="234"/>
      <c r="L474" s="234"/>
      <c r="M474" s="234"/>
      <c r="N474" s="234"/>
      <c r="O474" s="234"/>
      <c r="P474" s="234"/>
      <c r="Q474" s="234"/>
      <c r="R474" s="234"/>
      <c r="S474" s="234"/>
      <c r="T474" s="234"/>
      <c r="U474" s="234"/>
      <c r="V474" s="234"/>
      <c r="W474" s="234"/>
      <c r="X474" s="234"/>
      <c r="Y474" s="234"/>
      <c r="Z474" s="234"/>
      <c r="AA474" s="234"/>
      <c r="AB474" s="234"/>
      <c r="AC474" s="234"/>
      <c r="AD474" s="234"/>
      <c r="AE474" s="234"/>
      <c r="AF474" s="234"/>
      <c r="AG474" s="234"/>
      <c r="AH474" s="234"/>
      <c r="AI474" s="234"/>
      <c r="AJ474" s="234"/>
      <c r="AK474" s="234"/>
      <c r="AL474" s="234"/>
      <c r="AM474" s="234"/>
      <c r="AN474" s="234"/>
      <c r="AO474" s="234"/>
      <c r="AP474" s="234"/>
      <c r="AQ474" s="234"/>
      <c r="AR474" s="234"/>
      <c r="AS474" s="234"/>
      <c r="AT474" s="234"/>
      <c r="AU474" s="234"/>
      <c r="AV474" s="234"/>
      <c r="AW474" s="234"/>
      <c r="AX474" s="234"/>
      <c r="AY474" s="234"/>
      <c r="AZ474" s="234"/>
      <c r="BA474" s="234"/>
      <c r="BB474" s="234"/>
      <c r="BC474" s="234"/>
      <c r="BD474" s="234"/>
      <c r="BE474" s="234"/>
      <c r="BF474" s="234"/>
      <c r="BG474" s="234"/>
      <c r="BH474" s="234"/>
      <c r="BI474" s="234"/>
      <c r="BJ474" s="234"/>
      <c r="BK474" s="234"/>
      <c r="BL474" s="234"/>
      <c r="BM474" s="255">
        <v>1</v>
      </c>
    </row>
    <row r="475" spans="1:65">
      <c r="A475" s="35"/>
      <c r="B475" s="19">
        <v>1</v>
      </c>
      <c r="C475" s="8">
        <v>2</v>
      </c>
      <c r="D475" s="256">
        <v>0.77</v>
      </c>
      <c r="E475" s="256">
        <v>0.89</v>
      </c>
      <c r="F475" s="233"/>
      <c r="G475" s="234"/>
      <c r="H475" s="234"/>
      <c r="I475" s="234"/>
      <c r="J475" s="234"/>
      <c r="K475" s="234"/>
      <c r="L475" s="234"/>
      <c r="M475" s="234"/>
      <c r="N475" s="234"/>
      <c r="O475" s="234"/>
      <c r="P475" s="234"/>
      <c r="Q475" s="234"/>
      <c r="R475" s="234"/>
      <c r="S475" s="234"/>
      <c r="T475" s="234"/>
      <c r="U475" s="234"/>
      <c r="V475" s="234"/>
      <c r="W475" s="234"/>
      <c r="X475" s="234"/>
      <c r="Y475" s="234"/>
      <c r="Z475" s="234"/>
      <c r="AA475" s="234"/>
      <c r="AB475" s="234"/>
      <c r="AC475" s="234"/>
      <c r="AD475" s="234"/>
      <c r="AE475" s="234"/>
      <c r="AF475" s="234"/>
      <c r="AG475" s="234"/>
      <c r="AH475" s="234"/>
      <c r="AI475" s="234"/>
      <c r="AJ475" s="234"/>
      <c r="AK475" s="234"/>
      <c r="AL475" s="234"/>
      <c r="AM475" s="234"/>
      <c r="AN475" s="234"/>
      <c r="AO475" s="234"/>
      <c r="AP475" s="234"/>
      <c r="AQ475" s="234"/>
      <c r="AR475" s="234"/>
      <c r="AS475" s="234"/>
      <c r="AT475" s="234"/>
      <c r="AU475" s="234"/>
      <c r="AV475" s="234"/>
      <c r="AW475" s="234"/>
      <c r="AX475" s="234"/>
      <c r="AY475" s="234"/>
      <c r="AZ475" s="234"/>
      <c r="BA475" s="234"/>
      <c r="BB475" s="234"/>
      <c r="BC475" s="234"/>
      <c r="BD475" s="234"/>
      <c r="BE475" s="234"/>
      <c r="BF475" s="234"/>
      <c r="BG475" s="234"/>
      <c r="BH475" s="234"/>
      <c r="BI475" s="234"/>
      <c r="BJ475" s="234"/>
      <c r="BK475" s="234"/>
      <c r="BL475" s="234"/>
      <c r="BM475" s="255">
        <v>10</v>
      </c>
    </row>
    <row r="476" spans="1:65">
      <c r="A476" s="35"/>
      <c r="B476" s="19">
        <v>1</v>
      </c>
      <c r="C476" s="8">
        <v>3</v>
      </c>
      <c r="D476" s="256">
        <v>0.7</v>
      </c>
      <c r="E476" s="256">
        <v>0.90000000000000013</v>
      </c>
      <c r="F476" s="233"/>
      <c r="G476" s="234"/>
      <c r="H476" s="234"/>
      <c r="I476" s="234"/>
      <c r="J476" s="234"/>
      <c r="K476" s="234"/>
      <c r="L476" s="234"/>
      <c r="M476" s="234"/>
      <c r="N476" s="234"/>
      <c r="O476" s="234"/>
      <c r="P476" s="234"/>
      <c r="Q476" s="234"/>
      <c r="R476" s="234"/>
      <c r="S476" s="234"/>
      <c r="T476" s="234"/>
      <c r="U476" s="234"/>
      <c r="V476" s="234"/>
      <c r="W476" s="234"/>
      <c r="X476" s="234"/>
      <c r="Y476" s="234"/>
      <c r="Z476" s="234"/>
      <c r="AA476" s="234"/>
      <c r="AB476" s="234"/>
      <c r="AC476" s="234"/>
      <c r="AD476" s="234"/>
      <c r="AE476" s="234"/>
      <c r="AF476" s="234"/>
      <c r="AG476" s="234"/>
      <c r="AH476" s="234"/>
      <c r="AI476" s="234"/>
      <c r="AJ476" s="234"/>
      <c r="AK476" s="234"/>
      <c r="AL476" s="234"/>
      <c r="AM476" s="234"/>
      <c r="AN476" s="234"/>
      <c r="AO476" s="234"/>
      <c r="AP476" s="234"/>
      <c r="AQ476" s="234"/>
      <c r="AR476" s="234"/>
      <c r="AS476" s="234"/>
      <c r="AT476" s="234"/>
      <c r="AU476" s="234"/>
      <c r="AV476" s="234"/>
      <c r="AW476" s="234"/>
      <c r="AX476" s="234"/>
      <c r="AY476" s="234"/>
      <c r="AZ476" s="234"/>
      <c r="BA476" s="234"/>
      <c r="BB476" s="234"/>
      <c r="BC476" s="234"/>
      <c r="BD476" s="234"/>
      <c r="BE476" s="234"/>
      <c r="BF476" s="234"/>
      <c r="BG476" s="234"/>
      <c r="BH476" s="234"/>
      <c r="BI476" s="234"/>
      <c r="BJ476" s="234"/>
      <c r="BK476" s="234"/>
      <c r="BL476" s="234"/>
      <c r="BM476" s="255">
        <v>16</v>
      </c>
    </row>
    <row r="477" spans="1:65">
      <c r="A477" s="35"/>
      <c r="B477" s="19">
        <v>1</v>
      </c>
      <c r="C477" s="8">
        <v>4</v>
      </c>
      <c r="D477" s="256">
        <v>0.79</v>
      </c>
      <c r="E477" s="256">
        <v>0.86999999999999988</v>
      </c>
      <c r="F477" s="233"/>
      <c r="G477" s="234"/>
      <c r="H477" s="234"/>
      <c r="I477" s="234"/>
      <c r="J477" s="234"/>
      <c r="K477" s="234"/>
      <c r="L477" s="234"/>
      <c r="M477" s="234"/>
      <c r="N477" s="234"/>
      <c r="O477" s="234"/>
      <c r="P477" s="234"/>
      <c r="Q477" s="234"/>
      <c r="R477" s="234"/>
      <c r="S477" s="234"/>
      <c r="T477" s="234"/>
      <c r="U477" s="234"/>
      <c r="V477" s="234"/>
      <c r="W477" s="234"/>
      <c r="X477" s="234"/>
      <c r="Y477" s="234"/>
      <c r="Z477" s="234"/>
      <c r="AA477" s="234"/>
      <c r="AB477" s="234"/>
      <c r="AC477" s="234"/>
      <c r="AD477" s="234"/>
      <c r="AE477" s="234"/>
      <c r="AF477" s="234"/>
      <c r="AG477" s="234"/>
      <c r="AH477" s="234"/>
      <c r="AI477" s="234"/>
      <c r="AJ477" s="234"/>
      <c r="AK477" s="234"/>
      <c r="AL477" s="234"/>
      <c r="AM477" s="234"/>
      <c r="AN477" s="234"/>
      <c r="AO477" s="234"/>
      <c r="AP477" s="234"/>
      <c r="AQ477" s="234"/>
      <c r="AR477" s="234"/>
      <c r="AS477" s="234"/>
      <c r="AT477" s="234"/>
      <c r="AU477" s="234"/>
      <c r="AV477" s="234"/>
      <c r="AW477" s="234"/>
      <c r="AX477" s="234"/>
      <c r="AY477" s="234"/>
      <c r="AZ477" s="234"/>
      <c r="BA477" s="234"/>
      <c r="BB477" s="234"/>
      <c r="BC477" s="234"/>
      <c r="BD477" s="234"/>
      <c r="BE477" s="234"/>
      <c r="BF477" s="234"/>
      <c r="BG477" s="234"/>
      <c r="BH477" s="234"/>
      <c r="BI477" s="234"/>
      <c r="BJ477" s="234"/>
      <c r="BK477" s="234"/>
      <c r="BL477" s="234"/>
      <c r="BM477" s="255">
        <v>0.80249999999999999</v>
      </c>
    </row>
    <row r="478" spans="1:65">
      <c r="A478" s="35"/>
      <c r="B478" s="19">
        <v>1</v>
      </c>
      <c r="C478" s="8">
        <v>5</v>
      </c>
      <c r="D478" s="256">
        <v>0.67</v>
      </c>
      <c r="E478" s="256">
        <v>0.89</v>
      </c>
      <c r="F478" s="233"/>
      <c r="G478" s="234"/>
      <c r="H478" s="234"/>
      <c r="I478" s="234"/>
      <c r="J478" s="234"/>
      <c r="K478" s="234"/>
      <c r="L478" s="234"/>
      <c r="M478" s="234"/>
      <c r="N478" s="234"/>
      <c r="O478" s="234"/>
      <c r="P478" s="234"/>
      <c r="Q478" s="234"/>
      <c r="R478" s="234"/>
      <c r="S478" s="234"/>
      <c r="T478" s="234"/>
      <c r="U478" s="234"/>
      <c r="V478" s="234"/>
      <c r="W478" s="234"/>
      <c r="X478" s="234"/>
      <c r="Y478" s="234"/>
      <c r="Z478" s="234"/>
      <c r="AA478" s="234"/>
      <c r="AB478" s="234"/>
      <c r="AC478" s="234"/>
      <c r="AD478" s="234"/>
      <c r="AE478" s="234"/>
      <c r="AF478" s="234"/>
      <c r="AG478" s="234"/>
      <c r="AH478" s="234"/>
      <c r="AI478" s="234"/>
      <c r="AJ478" s="234"/>
      <c r="AK478" s="234"/>
      <c r="AL478" s="234"/>
      <c r="AM478" s="234"/>
      <c r="AN478" s="234"/>
      <c r="AO478" s="234"/>
      <c r="AP478" s="234"/>
      <c r="AQ478" s="234"/>
      <c r="AR478" s="234"/>
      <c r="AS478" s="234"/>
      <c r="AT478" s="234"/>
      <c r="AU478" s="234"/>
      <c r="AV478" s="234"/>
      <c r="AW478" s="234"/>
      <c r="AX478" s="234"/>
      <c r="AY478" s="234"/>
      <c r="AZ478" s="234"/>
      <c r="BA478" s="234"/>
      <c r="BB478" s="234"/>
      <c r="BC478" s="234"/>
      <c r="BD478" s="234"/>
      <c r="BE478" s="234"/>
      <c r="BF478" s="234"/>
      <c r="BG478" s="234"/>
      <c r="BH478" s="234"/>
      <c r="BI478" s="234"/>
      <c r="BJ478" s="234"/>
      <c r="BK478" s="234"/>
      <c r="BL478" s="234"/>
      <c r="BM478" s="255">
        <v>16</v>
      </c>
    </row>
    <row r="479" spans="1:65">
      <c r="A479" s="35"/>
      <c r="B479" s="19">
        <v>1</v>
      </c>
      <c r="C479" s="8">
        <v>6</v>
      </c>
      <c r="D479" s="256">
        <v>0.65</v>
      </c>
      <c r="E479" s="256">
        <v>0.91</v>
      </c>
      <c r="F479" s="233"/>
      <c r="G479" s="234"/>
      <c r="H479" s="234"/>
      <c r="I479" s="234"/>
      <c r="J479" s="234"/>
      <c r="K479" s="234"/>
      <c r="L479" s="234"/>
      <c r="M479" s="234"/>
      <c r="N479" s="234"/>
      <c r="O479" s="234"/>
      <c r="P479" s="234"/>
      <c r="Q479" s="234"/>
      <c r="R479" s="234"/>
      <c r="S479" s="234"/>
      <c r="T479" s="234"/>
      <c r="U479" s="234"/>
      <c r="V479" s="234"/>
      <c r="W479" s="234"/>
      <c r="X479" s="234"/>
      <c r="Y479" s="234"/>
      <c r="Z479" s="234"/>
      <c r="AA479" s="234"/>
      <c r="AB479" s="234"/>
      <c r="AC479" s="234"/>
      <c r="AD479" s="234"/>
      <c r="AE479" s="234"/>
      <c r="AF479" s="234"/>
      <c r="AG479" s="234"/>
      <c r="AH479" s="234"/>
      <c r="AI479" s="234"/>
      <c r="AJ479" s="234"/>
      <c r="AK479" s="234"/>
      <c r="AL479" s="234"/>
      <c r="AM479" s="234"/>
      <c r="AN479" s="234"/>
      <c r="AO479" s="234"/>
      <c r="AP479" s="234"/>
      <c r="AQ479" s="234"/>
      <c r="AR479" s="234"/>
      <c r="AS479" s="234"/>
      <c r="AT479" s="234"/>
      <c r="AU479" s="234"/>
      <c r="AV479" s="234"/>
      <c r="AW479" s="234"/>
      <c r="AX479" s="234"/>
      <c r="AY479" s="234"/>
      <c r="AZ479" s="234"/>
      <c r="BA479" s="234"/>
      <c r="BB479" s="234"/>
      <c r="BC479" s="234"/>
      <c r="BD479" s="234"/>
      <c r="BE479" s="234"/>
      <c r="BF479" s="234"/>
      <c r="BG479" s="234"/>
      <c r="BH479" s="234"/>
      <c r="BI479" s="234"/>
      <c r="BJ479" s="234"/>
      <c r="BK479" s="234"/>
      <c r="BL479" s="234"/>
      <c r="BM479" s="63"/>
    </row>
    <row r="480" spans="1:65">
      <c r="A480" s="35"/>
      <c r="B480" s="20" t="s">
        <v>285</v>
      </c>
      <c r="C480" s="12"/>
      <c r="D480" s="257">
        <v>0.71000000000000008</v>
      </c>
      <c r="E480" s="257">
        <v>0.89500000000000002</v>
      </c>
      <c r="F480" s="233"/>
      <c r="G480" s="234"/>
      <c r="H480" s="234"/>
      <c r="I480" s="234"/>
      <c r="J480" s="234"/>
      <c r="K480" s="234"/>
      <c r="L480" s="234"/>
      <c r="M480" s="234"/>
      <c r="N480" s="234"/>
      <c r="O480" s="234"/>
      <c r="P480" s="234"/>
      <c r="Q480" s="234"/>
      <c r="R480" s="234"/>
      <c r="S480" s="234"/>
      <c r="T480" s="234"/>
      <c r="U480" s="234"/>
      <c r="V480" s="234"/>
      <c r="W480" s="234"/>
      <c r="X480" s="234"/>
      <c r="Y480" s="234"/>
      <c r="Z480" s="234"/>
      <c r="AA480" s="234"/>
      <c r="AB480" s="234"/>
      <c r="AC480" s="234"/>
      <c r="AD480" s="234"/>
      <c r="AE480" s="234"/>
      <c r="AF480" s="234"/>
      <c r="AG480" s="234"/>
      <c r="AH480" s="234"/>
      <c r="AI480" s="234"/>
      <c r="AJ480" s="234"/>
      <c r="AK480" s="234"/>
      <c r="AL480" s="234"/>
      <c r="AM480" s="234"/>
      <c r="AN480" s="234"/>
      <c r="AO480" s="234"/>
      <c r="AP480" s="234"/>
      <c r="AQ480" s="234"/>
      <c r="AR480" s="234"/>
      <c r="AS480" s="234"/>
      <c r="AT480" s="234"/>
      <c r="AU480" s="234"/>
      <c r="AV480" s="234"/>
      <c r="AW480" s="234"/>
      <c r="AX480" s="234"/>
      <c r="AY480" s="234"/>
      <c r="AZ480" s="234"/>
      <c r="BA480" s="234"/>
      <c r="BB480" s="234"/>
      <c r="BC480" s="234"/>
      <c r="BD480" s="234"/>
      <c r="BE480" s="234"/>
      <c r="BF480" s="234"/>
      <c r="BG480" s="234"/>
      <c r="BH480" s="234"/>
      <c r="BI480" s="234"/>
      <c r="BJ480" s="234"/>
      <c r="BK480" s="234"/>
      <c r="BL480" s="234"/>
      <c r="BM480" s="63"/>
    </row>
    <row r="481" spans="1:65">
      <c r="A481" s="35"/>
      <c r="B481" s="3" t="s">
        <v>286</v>
      </c>
      <c r="C481" s="33"/>
      <c r="D481" s="27">
        <v>0.69</v>
      </c>
      <c r="E481" s="27">
        <v>0.89500000000000002</v>
      </c>
      <c r="F481" s="233"/>
      <c r="G481" s="234"/>
      <c r="H481" s="234"/>
      <c r="I481" s="234"/>
      <c r="J481" s="234"/>
      <c r="K481" s="234"/>
      <c r="L481" s="234"/>
      <c r="M481" s="234"/>
      <c r="N481" s="234"/>
      <c r="O481" s="234"/>
      <c r="P481" s="234"/>
      <c r="Q481" s="234"/>
      <c r="R481" s="234"/>
      <c r="S481" s="234"/>
      <c r="T481" s="234"/>
      <c r="U481" s="234"/>
      <c r="V481" s="234"/>
      <c r="W481" s="234"/>
      <c r="X481" s="234"/>
      <c r="Y481" s="234"/>
      <c r="Z481" s="234"/>
      <c r="AA481" s="234"/>
      <c r="AB481" s="234"/>
      <c r="AC481" s="234"/>
      <c r="AD481" s="234"/>
      <c r="AE481" s="234"/>
      <c r="AF481" s="234"/>
      <c r="AG481" s="234"/>
      <c r="AH481" s="234"/>
      <c r="AI481" s="234"/>
      <c r="AJ481" s="234"/>
      <c r="AK481" s="234"/>
      <c r="AL481" s="234"/>
      <c r="AM481" s="234"/>
      <c r="AN481" s="234"/>
      <c r="AO481" s="234"/>
      <c r="AP481" s="234"/>
      <c r="AQ481" s="234"/>
      <c r="AR481" s="234"/>
      <c r="AS481" s="234"/>
      <c r="AT481" s="234"/>
      <c r="AU481" s="234"/>
      <c r="AV481" s="234"/>
      <c r="AW481" s="234"/>
      <c r="AX481" s="234"/>
      <c r="AY481" s="234"/>
      <c r="AZ481" s="234"/>
      <c r="BA481" s="234"/>
      <c r="BB481" s="234"/>
      <c r="BC481" s="234"/>
      <c r="BD481" s="234"/>
      <c r="BE481" s="234"/>
      <c r="BF481" s="234"/>
      <c r="BG481" s="234"/>
      <c r="BH481" s="234"/>
      <c r="BI481" s="234"/>
      <c r="BJ481" s="234"/>
      <c r="BK481" s="234"/>
      <c r="BL481" s="234"/>
      <c r="BM481" s="63"/>
    </row>
    <row r="482" spans="1:65">
      <c r="A482" s="35"/>
      <c r="B482" s="3" t="s">
        <v>287</v>
      </c>
      <c r="C482" s="33"/>
      <c r="D482" s="27">
        <v>5.6920997883030823E-2</v>
      </c>
      <c r="E482" s="27">
        <v>1.5165750888103159E-2</v>
      </c>
      <c r="F482" s="233"/>
      <c r="G482" s="234"/>
      <c r="H482" s="234"/>
      <c r="I482" s="234"/>
      <c r="J482" s="234"/>
      <c r="K482" s="234"/>
      <c r="L482" s="234"/>
      <c r="M482" s="234"/>
      <c r="N482" s="234"/>
      <c r="O482" s="234"/>
      <c r="P482" s="234"/>
      <c r="Q482" s="234"/>
      <c r="R482" s="234"/>
      <c r="S482" s="234"/>
      <c r="T482" s="234"/>
      <c r="U482" s="234"/>
      <c r="V482" s="234"/>
      <c r="W482" s="234"/>
      <c r="X482" s="234"/>
      <c r="Y482" s="234"/>
      <c r="Z482" s="234"/>
      <c r="AA482" s="234"/>
      <c r="AB482" s="234"/>
      <c r="AC482" s="234"/>
      <c r="AD482" s="234"/>
      <c r="AE482" s="234"/>
      <c r="AF482" s="234"/>
      <c r="AG482" s="234"/>
      <c r="AH482" s="234"/>
      <c r="AI482" s="234"/>
      <c r="AJ482" s="234"/>
      <c r="AK482" s="234"/>
      <c r="AL482" s="234"/>
      <c r="AM482" s="234"/>
      <c r="AN482" s="234"/>
      <c r="AO482" s="234"/>
      <c r="AP482" s="234"/>
      <c r="AQ482" s="234"/>
      <c r="AR482" s="234"/>
      <c r="AS482" s="234"/>
      <c r="AT482" s="234"/>
      <c r="AU482" s="234"/>
      <c r="AV482" s="234"/>
      <c r="AW482" s="234"/>
      <c r="AX482" s="234"/>
      <c r="AY482" s="234"/>
      <c r="AZ482" s="234"/>
      <c r="BA482" s="234"/>
      <c r="BB482" s="234"/>
      <c r="BC482" s="234"/>
      <c r="BD482" s="234"/>
      <c r="BE482" s="234"/>
      <c r="BF482" s="234"/>
      <c r="BG482" s="234"/>
      <c r="BH482" s="234"/>
      <c r="BI482" s="234"/>
      <c r="BJ482" s="234"/>
      <c r="BK482" s="234"/>
      <c r="BL482" s="234"/>
      <c r="BM482" s="63"/>
    </row>
    <row r="483" spans="1:65">
      <c r="A483" s="35"/>
      <c r="B483" s="3" t="s">
        <v>86</v>
      </c>
      <c r="C483" s="33"/>
      <c r="D483" s="13">
        <v>8.0170419553564534E-2</v>
      </c>
      <c r="E483" s="13">
        <v>1.6944973059333138E-2</v>
      </c>
      <c r="F483" s="16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2"/>
    </row>
    <row r="484" spans="1:65">
      <c r="A484" s="35"/>
      <c r="B484" s="3" t="s">
        <v>288</v>
      </c>
      <c r="C484" s="33"/>
      <c r="D484" s="13">
        <v>-0.11526479750778806</v>
      </c>
      <c r="E484" s="13">
        <v>0.11526479750778829</v>
      </c>
      <c r="F484" s="16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2"/>
    </row>
    <row r="485" spans="1:65">
      <c r="A485" s="35"/>
      <c r="B485" s="53" t="s">
        <v>289</v>
      </c>
      <c r="C485" s="54"/>
      <c r="D485" s="52">
        <v>0.67</v>
      </c>
      <c r="E485" s="52">
        <v>0.67</v>
      </c>
      <c r="F485" s="16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2"/>
    </row>
    <row r="486" spans="1:65">
      <c r="B486" s="36"/>
      <c r="C486" s="20"/>
      <c r="D486" s="31"/>
      <c r="E486" s="31"/>
      <c r="BM486" s="62"/>
    </row>
    <row r="487" spans="1:65" ht="15">
      <c r="B487" s="37" t="s">
        <v>554</v>
      </c>
      <c r="BM487" s="32" t="s">
        <v>291</v>
      </c>
    </row>
    <row r="488" spans="1:65" ht="15">
      <c r="A488" s="28" t="s">
        <v>113</v>
      </c>
      <c r="B488" s="18" t="s">
        <v>115</v>
      </c>
      <c r="C488" s="15" t="s">
        <v>116</v>
      </c>
      <c r="D488" s="16" t="s">
        <v>243</v>
      </c>
      <c r="E488" s="17" t="s">
        <v>243</v>
      </c>
      <c r="F488" s="166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2">
        <v>1</v>
      </c>
    </row>
    <row r="489" spans="1:65">
      <c r="A489" s="35"/>
      <c r="B489" s="19" t="s">
        <v>244</v>
      </c>
      <c r="C489" s="8" t="s">
        <v>244</v>
      </c>
      <c r="D489" s="164" t="s">
        <v>256</v>
      </c>
      <c r="E489" s="165" t="s">
        <v>273</v>
      </c>
      <c r="F489" s="166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2" t="s">
        <v>1</v>
      </c>
    </row>
    <row r="490" spans="1:65">
      <c r="A490" s="35"/>
      <c r="B490" s="19"/>
      <c r="C490" s="8"/>
      <c r="D490" s="9" t="s">
        <v>103</v>
      </c>
      <c r="E490" s="10" t="s">
        <v>100</v>
      </c>
      <c r="F490" s="166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2">
        <v>3</v>
      </c>
    </row>
    <row r="491" spans="1:65">
      <c r="A491" s="35"/>
      <c r="B491" s="19"/>
      <c r="C491" s="8"/>
      <c r="D491" s="29"/>
      <c r="E491" s="29"/>
      <c r="F491" s="166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2">
        <v>3</v>
      </c>
    </row>
    <row r="492" spans="1:65">
      <c r="A492" s="35"/>
      <c r="B492" s="18">
        <v>1</v>
      </c>
      <c r="C492" s="14">
        <v>1</v>
      </c>
      <c r="D492" s="262" t="s">
        <v>109</v>
      </c>
      <c r="E492" s="254">
        <v>0.03</v>
      </c>
      <c r="F492" s="233"/>
      <c r="G492" s="234"/>
      <c r="H492" s="234"/>
      <c r="I492" s="234"/>
      <c r="J492" s="234"/>
      <c r="K492" s="234"/>
      <c r="L492" s="234"/>
      <c r="M492" s="234"/>
      <c r="N492" s="234"/>
      <c r="O492" s="234"/>
      <c r="P492" s="234"/>
      <c r="Q492" s="234"/>
      <c r="R492" s="234"/>
      <c r="S492" s="234"/>
      <c r="T492" s="234"/>
      <c r="U492" s="234"/>
      <c r="V492" s="234"/>
      <c r="W492" s="234"/>
      <c r="X492" s="234"/>
      <c r="Y492" s="234"/>
      <c r="Z492" s="234"/>
      <c r="AA492" s="234"/>
      <c r="AB492" s="234"/>
      <c r="AC492" s="234"/>
      <c r="AD492" s="234"/>
      <c r="AE492" s="234"/>
      <c r="AF492" s="234"/>
      <c r="AG492" s="234"/>
      <c r="AH492" s="234"/>
      <c r="AI492" s="234"/>
      <c r="AJ492" s="234"/>
      <c r="AK492" s="234"/>
      <c r="AL492" s="234"/>
      <c r="AM492" s="234"/>
      <c r="AN492" s="234"/>
      <c r="AO492" s="234"/>
      <c r="AP492" s="234"/>
      <c r="AQ492" s="234"/>
      <c r="AR492" s="234"/>
      <c r="AS492" s="234"/>
      <c r="AT492" s="234"/>
      <c r="AU492" s="234"/>
      <c r="AV492" s="234"/>
      <c r="AW492" s="234"/>
      <c r="AX492" s="234"/>
      <c r="AY492" s="234"/>
      <c r="AZ492" s="234"/>
      <c r="BA492" s="234"/>
      <c r="BB492" s="234"/>
      <c r="BC492" s="234"/>
      <c r="BD492" s="234"/>
      <c r="BE492" s="234"/>
      <c r="BF492" s="234"/>
      <c r="BG492" s="234"/>
      <c r="BH492" s="234"/>
      <c r="BI492" s="234"/>
      <c r="BJ492" s="234"/>
      <c r="BK492" s="234"/>
      <c r="BL492" s="234"/>
      <c r="BM492" s="255">
        <v>1</v>
      </c>
    </row>
    <row r="493" spans="1:65">
      <c r="A493" s="35"/>
      <c r="B493" s="19">
        <v>1</v>
      </c>
      <c r="C493" s="8">
        <v>2</v>
      </c>
      <c r="D493" s="263" t="s">
        <v>109</v>
      </c>
      <c r="E493" s="256">
        <v>0.03</v>
      </c>
      <c r="F493" s="233"/>
      <c r="G493" s="234"/>
      <c r="H493" s="234"/>
      <c r="I493" s="234"/>
      <c r="J493" s="234"/>
      <c r="K493" s="234"/>
      <c r="L493" s="234"/>
      <c r="M493" s="234"/>
      <c r="N493" s="234"/>
      <c r="O493" s="234"/>
      <c r="P493" s="234"/>
      <c r="Q493" s="234"/>
      <c r="R493" s="234"/>
      <c r="S493" s="234"/>
      <c r="T493" s="234"/>
      <c r="U493" s="234"/>
      <c r="V493" s="234"/>
      <c r="W493" s="234"/>
      <c r="X493" s="234"/>
      <c r="Y493" s="234"/>
      <c r="Z493" s="234"/>
      <c r="AA493" s="234"/>
      <c r="AB493" s="234"/>
      <c r="AC493" s="234"/>
      <c r="AD493" s="234"/>
      <c r="AE493" s="234"/>
      <c r="AF493" s="234"/>
      <c r="AG493" s="234"/>
      <c r="AH493" s="234"/>
      <c r="AI493" s="234"/>
      <c r="AJ493" s="234"/>
      <c r="AK493" s="234"/>
      <c r="AL493" s="234"/>
      <c r="AM493" s="234"/>
      <c r="AN493" s="234"/>
      <c r="AO493" s="234"/>
      <c r="AP493" s="234"/>
      <c r="AQ493" s="234"/>
      <c r="AR493" s="234"/>
      <c r="AS493" s="234"/>
      <c r="AT493" s="234"/>
      <c r="AU493" s="234"/>
      <c r="AV493" s="234"/>
      <c r="AW493" s="234"/>
      <c r="AX493" s="234"/>
      <c r="AY493" s="234"/>
      <c r="AZ493" s="234"/>
      <c r="BA493" s="234"/>
      <c r="BB493" s="234"/>
      <c r="BC493" s="234"/>
      <c r="BD493" s="234"/>
      <c r="BE493" s="234"/>
      <c r="BF493" s="234"/>
      <c r="BG493" s="234"/>
      <c r="BH493" s="234"/>
      <c r="BI493" s="234"/>
      <c r="BJ493" s="234"/>
      <c r="BK493" s="234"/>
      <c r="BL493" s="234"/>
      <c r="BM493" s="255">
        <v>11</v>
      </c>
    </row>
    <row r="494" spans="1:65">
      <c r="A494" s="35"/>
      <c r="B494" s="19">
        <v>1</v>
      </c>
      <c r="C494" s="8">
        <v>3</v>
      </c>
      <c r="D494" s="263" t="s">
        <v>109</v>
      </c>
      <c r="E494" s="256">
        <v>0.03</v>
      </c>
      <c r="F494" s="233"/>
      <c r="G494" s="234"/>
      <c r="H494" s="234"/>
      <c r="I494" s="234"/>
      <c r="J494" s="234"/>
      <c r="K494" s="234"/>
      <c r="L494" s="234"/>
      <c r="M494" s="234"/>
      <c r="N494" s="234"/>
      <c r="O494" s="234"/>
      <c r="P494" s="234"/>
      <c r="Q494" s="234"/>
      <c r="R494" s="234"/>
      <c r="S494" s="234"/>
      <c r="T494" s="234"/>
      <c r="U494" s="234"/>
      <c r="V494" s="234"/>
      <c r="W494" s="234"/>
      <c r="X494" s="234"/>
      <c r="Y494" s="234"/>
      <c r="Z494" s="234"/>
      <c r="AA494" s="234"/>
      <c r="AB494" s="234"/>
      <c r="AC494" s="234"/>
      <c r="AD494" s="234"/>
      <c r="AE494" s="234"/>
      <c r="AF494" s="234"/>
      <c r="AG494" s="234"/>
      <c r="AH494" s="234"/>
      <c r="AI494" s="234"/>
      <c r="AJ494" s="234"/>
      <c r="AK494" s="234"/>
      <c r="AL494" s="234"/>
      <c r="AM494" s="234"/>
      <c r="AN494" s="234"/>
      <c r="AO494" s="234"/>
      <c r="AP494" s="234"/>
      <c r="AQ494" s="234"/>
      <c r="AR494" s="234"/>
      <c r="AS494" s="234"/>
      <c r="AT494" s="234"/>
      <c r="AU494" s="234"/>
      <c r="AV494" s="234"/>
      <c r="AW494" s="234"/>
      <c r="AX494" s="234"/>
      <c r="AY494" s="234"/>
      <c r="AZ494" s="234"/>
      <c r="BA494" s="234"/>
      <c r="BB494" s="234"/>
      <c r="BC494" s="234"/>
      <c r="BD494" s="234"/>
      <c r="BE494" s="234"/>
      <c r="BF494" s="234"/>
      <c r="BG494" s="234"/>
      <c r="BH494" s="234"/>
      <c r="BI494" s="234"/>
      <c r="BJ494" s="234"/>
      <c r="BK494" s="234"/>
      <c r="BL494" s="234"/>
      <c r="BM494" s="255">
        <v>16</v>
      </c>
    </row>
    <row r="495" spans="1:65">
      <c r="A495" s="35"/>
      <c r="B495" s="19">
        <v>1</v>
      </c>
      <c r="C495" s="8">
        <v>4</v>
      </c>
      <c r="D495" s="263" t="s">
        <v>109</v>
      </c>
      <c r="E495" s="256">
        <v>0.03</v>
      </c>
      <c r="F495" s="233"/>
      <c r="G495" s="234"/>
      <c r="H495" s="234"/>
      <c r="I495" s="234"/>
      <c r="J495" s="234"/>
      <c r="K495" s="234"/>
      <c r="L495" s="234"/>
      <c r="M495" s="234"/>
      <c r="N495" s="234"/>
      <c r="O495" s="234"/>
      <c r="P495" s="234"/>
      <c r="Q495" s="234"/>
      <c r="R495" s="234"/>
      <c r="S495" s="234"/>
      <c r="T495" s="234"/>
      <c r="U495" s="234"/>
      <c r="V495" s="234"/>
      <c r="W495" s="234"/>
      <c r="X495" s="234"/>
      <c r="Y495" s="234"/>
      <c r="Z495" s="234"/>
      <c r="AA495" s="234"/>
      <c r="AB495" s="234"/>
      <c r="AC495" s="234"/>
      <c r="AD495" s="234"/>
      <c r="AE495" s="234"/>
      <c r="AF495" s="234"/>
      <c r="AG495" s="234"/>
      <c r="AH495" s="234"/>
      <c r="AI495" s="234"/>
      <c r="AJ495" s="234"/>
      <c r="AK495" s="234"/>
      <c r="AL495" s="234"/>
      <c r="AM495" s="234"/>
      <c r="AN495" s="234"/>
      <c r="AO495" s="234"/>
      <c r="AP495" s="234"/>
      <c r="AQ495" s="234"/>
      <c r="AR495" s="234"/>
      <c r="AS495" s="234"/>
      <c r="AT495" s="234"/>
      <c r="AU495" s="234"/>
      <c r="AV495" s="234"/>
      <c r="AW495" s="234"/>
      <c r="AX495" s="234"/>
      <c r="AY495" s="234"/>
      <c r="AZ495" s="234"/>
      <c r="BA495" s="234"/>
      <c r="BB495" s="234"/>
      <c r="BC495" s="234"/>
      <c r="BD495" s="234"/>
      <c r="BE495" s="234"/>
      <c r="BF495" s="234"/>
      <c r="BG495" s="234"/>
      <c r="BH495" s="234"/>
      <c r="BI495" s="234"/>
      <c r="BJ495" s="234"/>
      <c r="BK495" s="234"/>
      <c r="BL495" s="234"/>
      <c r="BM495" s="255">
        <v>0.03</v>
      </c>
    </row>
    <row r="496" spans="1:65">
      <c r="A496" s="35"/>
      <c r="B496" s="19">
        <v>1</v>
      </c>
      <c r="C496" s="8">
        <v>5</v>
      </c>
      <c r="D496" s="263" t="s">
        <v>109</v>
      </c>
      <c r="E496" s="256">
        <v>0.03</v>
      </c>
      <c r="F496" s="233"/>
      <c r="G496" s="234"/>
      <c r="H496" s="234"/>
      <c r="I496" s="234"/>
      <c r="J496" s="234"/>
      <c r="K496" s="234"/>
      <c r="L496" s="234"/>
      <c r="M496" s="234"/>
      <c r="N496" s="234"/>
      <c r="O496" s="234"/>
      <c r="P496" s="234"/>
      <c r="Q496" s="234"/>
      <c r="R496" s="234"/>
      <c r="S496" s="234"/>
      <c r="T496" s="234"/>
      <c r="U496" s="234"/>
      <c r="V496" s="234"/>
      <c r="W496" s="234"/>
      <c r="X496" s="234"/>
      <c r="Y496" s="234"/>
      <c r="Z496" s="234"/>
      <c r="AA496" s="234"/>
      <c r="AB496" s="234"/>
      <c r="AC496" s="234"/>
      <c r="AD496" s="234"/>
      <c r="AE496" s="234"/>
      <c r="AF496" s="234"/>
      <c r="AG496" s="234"/>
      <c r="AH496" s="234"/>
      <c r="AI496" s="234"/>
      <c r="AJ496" s="234"/>
      <c r="AK496" s="234"/>
      <c r="AL496" s="234"/>
      <c r="AM496" s="234"/>
      <c r="AN496" s="234"/>
      <c r="AO496" s="234"/>
      <c r="AP496" s="234"/>
      <c r="AQ496" s="234"/>
      <c r="AR496" s="234"/>
      <c r="AS496" s="234"/>
      <c r="AT496" s="234"/>
      <c r="AU496" s="234"/>
      <c r="AV496" s="234"/>
      <c r="AW496" s="234"/>
      <c r="AX496" s="234"/>
      <c r="AY496" s="234"/>
      <c r="AZ496" s="234"/>
      <c r="BA496" s="234"/>
      <c r="BB496" s="234"/>
      <c r="BC496" s="234"/>
      <c r="BD496" s="234"/>
      <c r="BE496" s="234"/>
      <c r="BF496" s="234"/>
      <c r="BG496" s="234"/>
      <c r="BH496" s="234"/>
      <c r="BI496" s="234"/>
      <c r="BJ496" s="234"/>
      <c r="BK496" s="234"/>
      <c r="BL496" s="234"/>
      <c r="BM496" s="255">
        <v>17</v>
      </c>
    </row>
    <row r="497" spans="1:65">
      <c r="A497" s="35"/>
      <c r="B497" s="19">
        <v>1</v>
      </c>
      <c r="C497" s="8">
        <v>6</v>
      </c>
      <c r="D497" s="263" t="s">
        <v>109</v>
      </c>
      <c r="E497" s="256">
        <v>0.03</v>
      </c>
      <c r="F497" s="233"/>
      <c r="G497" s="234"/>
      <c r="H497" s="234"/>
      <c r="I497" s="234"/>
      <c r="J497" s="234"/>
      <c r="K497" s="234"/>
      <c r="L497" s="234"/>
      <c r="M497" s="234"/>
      <c r="N497" s="234"/>
      <c r="O497" s="234"/>
      <c r="P497" s="234"/>
      <c r="Q497" s="234"/>
      <c r="R497" s="234"/>
      <c r="S497" s="234"/>
      <c r="T497" s="234"/>
      <c r="U497" s="234"/>
      <c r="V497" s="234"/>
      <c r="W497" s="234"/>
      <c r="X497" s="234"/>
      <c r="Y497" s="234"/>
      <c r="Z497" s="234"/>
      <c r="AA497" s="234"/>
      <c r="AB497" s="234"/>
      <c r="AC497" s="234"/>
      <c r="AD497" s="234"/>
      <c r="AE497" s="234"/>
      <c r="AF497" s="234"/>
      <c r="AG497" s="234"/>
      <c r="AH497" s="234"/>
      <c r="AI497" s="234"/>
      <c r="AJ497" s="234"/>
      <c r="AK497" s="234"/>
      <c r="AL497" s="234"/>
      <c r="AM497" s="234"/>
      <c r="AN497" s="234"/>
      <c r="AO497" s="234"/>
      <c r="AP497" s="234"/>
      <c r="AQ497" s="234"/>
      <c r="AR497" s="234"/>
      <c r="AS497" s="234"/>
      <c r="AT497" s="234"/>
      <c r="AU497" s="234"/>
      <c r="AV497" s="234"/>
      <c r="AW497" s="234"/>
      <c r="AX497" s="234"/>
      <c r="AY497" s="234"/>
      <c r="AZ497" s="234"/>
      <c r="BA497" s="234"/>
      <c r="BB497" s="234"/>
      <c r="BC497" s="234"/>
      <c r="BD497" s="234"/>
      <c r="BE497" s="234"/>
      <c r="BF497" s="234"/>
      <c r="BG497" s="234"/>
      <c r="BH497" s="234"/>
      <c r="BI497" s="234"/>
      <c r="BJ497" s="234"/>
      <c r="BK497" s="234"/>
      <c r="BL497" s="234"/>
      <c r="BM497" s="63"/>
    </row>
    <row r="498" spans="1:65">
      <c r="A498" s="35"/>
      <c r="B498" s="20" t="s">
        <v>285</v>
      </c>
      <c r="C498" s="12"/>
      <c r="D498" s="257" t="s">
        <v>699</v>
      </c>
      <c r="E498" s="257">
        <v>0.03</v>
      </c>
      <c r="F498" s="233"/>
      <c r="G498" s="234"/>
      <c r="H498" s="234"/>
      <c r="I498" s="234"/>
      <c r="J498" s="234"/>
      <c r="K498" s="234"/>
      <c r="L498" s="234"/>
      <c r="M498" s="234"/>
      <c r="N498" s="234"/>
      <c r="O498" s="234"/>
      <c r="P498" s="234"/>
      <c r="Q498" s="234"/>
      <c r="R498" s="234"/>
      <c r="S498" s="234"/>
      <c r="T498" s="234"/>
      <c r="U498" s="234"/>
      <c r="V498" s="234"/>
      <c r="W498" s="234"/>
      <c r="X498" s="234"/>
      <c r="Y498" s="234"/>
      <c r="Z498" s="234"/>
      <c r="AA498" s="234"/>
      <c r="AB498" s="234"/>
      <c r="AC498" s="234"/>
      <c r="AD498" s="234"/>
      <c r="AE498" s="234"/>
      <c r="AF498" s="234"/>
      <c r="AG498" s="234"/>
      <c r="AH498" s="234"/>
      <c r="AI498" s="234"/>
      <c r="AJ498" s="234"/>
      <c r="AK498" s="234"/>
      <c r="AL498" s="234"/>
      <c r="AM498" s="234"/>
      <c r="AN498" s="234"/>
      <c r="AO498" s="234"/>
      <c r="AP498" s="234"/>
      <c r="AQ498" s="234"/>
      <c r="AR498" s="234"/>
      <c r="AS498" s="234"/>
      <c r="AT498" s="234"/>
      <c r="AU498" s="234"/>
      <c r="AV498" s="234"/>
      <c r="AW498" s="234"/>
      <c r="AX498" s="234"/>
      <c r="AY498" s="234"/>
      <c r="AZ498" s="234"/>
      <c r="BA498" s="234"/>
      <c r="BB498" s="234"/>
      <c r="BC498" s="234"/>
      <c r="BD498" s="234"/>
      <c r="BE498" s="234"/>
      <c r="BF498" s="234"/>
      <c r="BG498" s="234"/>
      <c r="BH498" s="234"/>
      <c r="BI498" s="234"/>
      <c r="BJ498" s="234"/>
      <c r="BK498" s="234"/>
      <c r="BL498" s="234"/>
      <c r="BM498" s="63"/>
    </row>
    <row r="499" spans="1:65">
      <c r="A499" s="35"/>
      <c r="B499" s="3" t="s">
        <v>286</v>
      </c>
      <c r="C499" s="33"/>
      <c r="D499" s="27" t="s">
        <v>699</v>
      </c>
      <c r="E499" s="27">
        <v>0.03</v>
      </c>
      <c r="F499" s="233"/>
      <c r="G499" s="234"/>
      <c r="H499" s="234"/>
      <c r="I499" s="234"/>
      <c r="J499" s="234"/>
      <c r="K499" s="234"/>
      <c r="L499" s="234"/>
      <c r="M499" s="234"/>
      <c r="N499" s="234"/>
      <c r="O499" s="234"/>
      <c r="P499" s="234"/>
      <c r="Q499" s="234"/>
      <c r="R499" s="234"/>
      <c r="S499" s="234"/>
      <c r="T499" s="234"/>
      <c r="U499" s="234"/>
      <c r="V499" s="234"/>
      <c r="W499" s="234"/>
      <c r="X499" s="234"/>
      <c r="Y499" s="234"/>
      <c r="Z499" s="234"/>
      <c r="AA499" s="234"/>
      <c r="AB499" s="234"/>
      <c r="AC499" s="234"/>
      <c r="AD499" s="234"/>
      <c r="AE499" s="234"/>
      <c r="AF499" s="234"/>
      <c r="AG499" s="234"/>
      <c r="AH499" s="234"/>
      <c r="AI499" s="234"/>
      <c r="AJ499" s="234"/>
      <c r="AK499" s="234"/>
      <c r="AL499" s="234"/>
      <c r="AM499" s="234"/>
      <c r="AN499" s="234"/>
      <c r="AO499" s="234"/>
      <c r="AP499" s="234"/>
      <c r="AQ499" s="234"/>
      <c r="AR499" s="234"/>
      <c r="AS499" s="234"/>
      <c r="AT499" s="234"/>
      <c r="AU499" s="234"/>
      <c r="AV499" s="234"/>
      <c r="AW499" s="234"/>
      <c r="AX499" s="234"/>
      <c r="AY499" s="234"/>
      <c r="AZ499" s="234"/>
      <c r="BA499" s="234"/>
      <c r="BB499" s="234"/>
      <c r="BC499" s="234"/>
      <c r="BD499" s="234"/>
      <c r="BE499" s="234"/>
      <c r="BF499" s="234"/>
      <c r="BG499" s="234"/>
      <c r="BH499" s="234"/>
      <c r="BI499" s="234"/>
      <c r="BJ499" s="234"/>
      <c r="BK499" s="234"/>
      <c r="BL499" s="234"/>
      <c r="BM499" s="63"/>
    </row>
    <row r="500" spans="1:65">
      <c r="A500" s="35"/>
      <c r="B500" s="3" t="s">
        <v>287</v>
      </c>
      <c r="C500" s="33"/>
      <c r="D500" s="27" t="s">
        <v>699</v>
      </c>
      <c r="E500" s="27">
        <v>0</v>
      </c>
      <c r="F500" s="233"/>
      <c r="G500" s="234"/>
      <c r="H500" s="234"/>
      <c r="I500" s="234"/>
      <c r="J500" s="234"/>
      <c r="K500" s="234"/>
      <c r="L500" s="234"/>
      <c r="M500" s="234"/>
      <c r="N500" s="234"/>
      <c r="O500" s="234"/>
      <c r="P500" s="234"/>
      <c r="Q500" s="234"/>
      <c r="R500" s="234"/>
      <c r="S500" s="234"/>
      <c r="T500" s="234"/>
      <c r="U500" s="234"/>
      <c r="V500" s="234"/>
      <c r="W500" s="234"/>
      <c r="X500" s="234"/>
      <c r="Y500" s="234"/>
      <c r="Z500" s="234"/>
      <c r="AA500" s="234"/>
      <c r="AB500" s="234"/>
      <c r="AC500" s="234"/>
      <c r="AD500" s="234"/>
      <c r="AE500" s="234"/>
      <c r="AF500" s="234"/>
      <c r="AG500" s="234"/>
      <c r="AH500" s="234"/>
      <c r="AI500" s="234"/>
      <c r="AJ500" s="234"/>
      <c r="AK500" s="234"/>
      <c r="AL500" s="234"/>
      <c r="AM500" s="234"/>
      <c r="AN500" s="234"/>
      <c r="AO500" s="234"/>
      <c r="AP500" s="234"/>
      <c r="AQ500" s="234"/>
      <c r="AR500" s="234"/>
      <c r="AS500" s="234"/>
      <c r="AT500" s="234"/>
      <c r="AU500" s="234"/>
      <c r="AV500" s="234"/>
      <c r="AW500" s="234"/>
      <c r="AX500" s="234"/>
      <c r="AY500" s="234"/>
      <c r="AZ500" s="234"/>
      <c r="BA500" s="234"/>
      <c r="BB500" s="234"/>
      <c r="BC500" s="234"/>
      <c r="BD500" s="234"/>
      <c r="BE500" s="234"/>
      <c r="BF500" s="234"/>
      <c r="BG500" s="234"/>
      <c r="BH500" s="234"/>
      <c r="BI500" s="234"/>
      <c r="BJ500" s="234"/>
      <c r="BK500" s="234"/>
      <c r="BL500" s="234"/>
      <c r="BM500" s="63"/>
    </row>
    <row r="501" spans="1:65">
      <c r="A501" s="35"/>
      <c r="B501" s="3" t="s">
        <v>86</v>
      </c>
      <c r="C501" s="33"/>
      <c r="D501" s="13" t="s">
        <v>699</v>
      </c>
      <c r="E501" s="13">
        <v>0</v>
      </c>
      <c r="F501" s="166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2"/>
    </row>
    <row r="502" spans="1:65">
      <c r="A502" s="35"/>
      <c r="B502" s="3" t="s">
        <v>288</v>
      </c>
      <c r="C502" s="33"/>
      <c r="D502" s="13" t="s">
        <v>699</v>
      </c>
      <c r="E502" s="13">
        <v>0</v>
      </c>
      <c r="F502" s="166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2"/>
    </row>
    <row r="503" spans="1:65">
      <c r="A503" s="35"/>
      <c r="B503" s="53" t="s">
        <v>289</v>
      </c>
      <c r="C503" s="54"/>
      <c r="D503" s="52">
        <v>0.67</v>
      </c>
      <c r="E503" s="52">
        <v>0.67</v>
      </c>
      <c r="F503" s="166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2"/>
    </row>
    <row r="504" spans="1:65">
      <c r="B504" s="36"/>
      <c r="C504" s="20"/>
      <c r="D504" s="31"/>
      <c r="E504" s="31"/>
      <c r="BM504" s="62"/>
    </row>
    <row r="505" spans="1:65" ht="15">
      <c r="B505" s="37" t="s">
        <v>555</v>
      </c>
      <c r="BM505" s="32" t="s">
        <v>291</v>
      </c>
    </row>
    <row r="506" spans="1:65" ht="15">
      <c r="A506" s="28" t="s">
        <v>26</v>
      </c>
      <c r="B506" s="18" t="s">
        <v>115</v>
      </c>
      <c r="C506" s="15" t="s">
        <v>116</v>
      </c>
      <c r="D506" s="16" t="s">
        <v>243</v>
      </c>
      <c r="E506" s="16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244</v>
      </c>
      <c r="C507" s="8" t="s">
        <v>244</v>
      </c>
      <c r="D507" s="164" t="s">
        <v>256</v>
      </c>
      <c r="E507" s="16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103</v>
      </c>
      <c r="E508" s="16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2</v>
      </c>
    </row>
    <row r="509" spans="1:65">
      <c r="A509" s="35"/>
      <c r="B509" s="19"/>
      <c r="C509" s="8"/>
      <c r="D509" s="29"/>
      <c r="E509" s="16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2</v>
      </c>
    </row>
    <row r="510" spans="1:65">
      <c r="A510" s="35"/>
      <c r="B510" s="18">
        <v>1</v>
      </c>
      <c r="C510" s="14">
        <v>1</v>
      </c>
      <c r="D510" s="158" t="s">
        <v>218</v>
      </c>
      <c r="E510" s="166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2">
        <v>1</v>
      </c>
    </row>
    <row r="511" spans="1:65">
      <c r="A511" s="35"/>
      <c r="B511" s="19">
        <v>1</v>
      </c>
      <c r="C511" s="8">
        <v>2</v>
      </c>
      <c r="D511" s="159" t="s">
        <v>218</v>
      </c>
      <c r="E511" s="166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2">
        <v>12</v>
      </c>
    </row>
    <row r="512" spans="1:65">
      <c r="A512" s="35"/>
      <c r="B512" s="19">
        <v>1</v>
      </c>
      <c r="C512" s="8">
        <v>3</v>
      </c>
      <c r="D512" s="159" t="s">
        <v>218</v>
      </c>
      <c r="E512" s="166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2">
        <v>16</v>
      </c>
    </row>
    <row r="513" spans="1:65">
      <c r="A513" s="35"/>
      <c r="B513" s="19">
        <v>1</v>
      </c>
      <c r="C513" s="8">
        <v>4</v>
      </c>
      <c r="D513" s="159" t="s">
        <v>218</v>
      </c>
      <c r="E513" s="166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2" t="s">
        <v>218</v>
      </c>
    </row>
    <row r="514" spans="1:65">
      <c r="A514" s="35"/>
      <c r="B514" s="19">
        <v>1</v>
      </c>
      <c r="C514" s="8">
        <v>5</v>
      </c>
      <c r="D514" s="159" t="s">
        <v>218</v>
      </c>
      <c r="E514" s="166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2">
        <v>18</v>
      </c>
    </row>
    <row r="515" spans="1:65">
      <c r="A515" s="35"/>
      <c r="B515" s="19">
        <v>1</v>
      </c>
      <c r="C515" s="8">
        <v>6</v>
      </c>
      <c r="D515" s="159" t="s">
        <v>218</v>
      </c>
      <c r="E515" s="166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2"/>
    </row>
    <row r="516" spans="1:65">
      <c r="A516" s="35"/>
      <c r="B516" s="20" t="s">
        <v>285</v>
      </c>
      <c r="C516" s="12"/>
      <c r="D516" s="26" t="s">
        <v>699</v>
      </c>
      <c r="E516" s="166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2"/>
    </row>
    <row r="517" spans="1:65">
      <c r="A517" s="35"/>
      <c r="B517" s="3" t="s">
        <v>286</v>
      </c>
      <c r="C517" s="33"/>
      <c r="D517" s="11" t="s">
        <v>699</v>
      </c>
      <c r="E517" s="166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2"/>
    </row>
    <row r="518" spans="1:65">
      <c r="A518" s="35"/>
      <c r="B518" s="3" t="s">
        <v>287</v>
      </c>
      <c r="C518" s="33"/>
      <c r="D518" s="27" t="s">
        <v>699</v>
      </c>
      <c r="E518" s="166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62"/>
    </row>
    <row r="519" spans="1:65">
      <c r="A519" s="35"/>
      <c r="B519" s="3" t="s">
        <v>86</v>
      </c>
      <c r="C519" s="33"/>
      <c r="D519" s="13" t="s">
        <v>699</v>
      </c>
      <c r="E519" s="166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62"/>
    </row>
    <row r="520" spans="1:65">
      <c r="A520" s="35"/>
      <c r="B520" s="3" t="s">
        <v>288</v>
      </c>
      <c r="C520" s="33"/>
      <c r="D520" s="13" t="s">
        <v>699</v>
      </c>
      <c r="E520" s="16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2"/>
    </row>
    <row r="521" spans="1:65">
      <c r="A521" s="35"/>
      <c r="B521" s="53" t="s">
        <v>289</v>
      </c>
      <c r="C521" s="54"/>
      <c r="D521" s="52" t="s">
        <v>290</v>
      </c>
      <c r="E521" s="16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2"/>
    </row>
    <row r="522" spans="1:65">
      <c r="B522" s="36"/>
      <c r="C522" s="20"/>
      <c r="D522" s="31"/>
      <c r="BM522" s="62"/>
    </row>
    <row r="523" spans="1:65" ht="19.5">
      <c r="B523" s="37" t="s">
        <v>556</v>
      </c>
      <c r="BM523" s="32" t="s">
        <v>291</v>
      </c>
    </row>
    <row r="524" spans="1:65" ht="19.5">
      <c r="A524" s="28" t="s">
        <v>303</v>
      </c>
      <c r="B524" s="18" t="s">
        <v>115</v>
      </c>
      <c r="C524" s="15" t="s">
        <v>116</v>
      </c>
      <c r="D524" s="16" t="s">
        <v>243</v>
      </c>
      <c r="E524" s="17" t="s">
        <v>243</v>
      </c>
      <c r="F524" s="166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 t="s">
        <v>244</v>
      </c>
      <c r="C525" s="8" t="s">
        <v>244</v>
      </c>
      <c r="D525" s="164" t="s">
        <v>256</v>
      </c>
      <c r="E525" s="165" t="s">
        <v>273</v>
      </c>
      <c r="F525" s="166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s">
        <v>1</v>
      </c>
    </row>
    <row r="526" spans="1:65">
      <c r="A526" s="35"/>
      <c r="B526" s="19"/>
      <c r="C526" s="8"/>
      <c r="D526" s="9" t="s">
        <v>103</v>
      </c>
      <c r="E526" s="10" t="s">
        <v>100</v>
      </c>
      <c r="F526" s="166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3</v>
      </c>
    </row>
    <row r="527" spans="1:65">
      <c r="A527" s="35"/>
      <c r="B527" s="19"/>
      <c r="C527" s="8"/>
      <c r="D527" s="29"/>
      <c r="E527" s="29"/>
      <c r="F527" s="166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3</v>
      </c>
    </row>
    <row r="528" spans="1:65">
      <c r="A528" s="35"/>
      <c r="B528" s="18">
        <v>1</v>
      </c>
      <c r="C528" s="14">
        <v>1</v>
      </c>
      <c r="D528" s="254">
        <v>0.49</v>
      </c>
      <c r="E528" s="254">
        <v>0.5</v>
      </c>
      <c r="F528" s="233"/>
      <c r="G528" s="234"/>
      <c r="H528" s="234"/>
      <c r="I528" s="234"/>
      <c r="J528" s="234"/>
      <c r="K528" s="234"/>
      <c r="L528" s="234"/>
      <c r="M528" s="234"/>
      <c r="N528" s="234"/>
      <c r="O528" s="234"/>
      <c r="P528" s="234"/>
      <c r="Q528" s="234"/>
      <c r="R528" s="234"/>
      <c r="S528" s="234"/>
      <c r="T528" s="234"/>
      <c r="U528" s="234"/>
      <c r="V528" s="234"/>
      <c r="W528" s="234"/>
      <c r="X528" s="234"/>
      <c r="Y528" s="234"/>
      <c r="Z528" s="234"/>
      <c r="AA528" s="234"/>
      <c r="AB528" s="234"/>
      <c r="AC528" s="234"/>
      <c r="AD528" s="234"/>
      <c r="AE528" s="234"/>
      <c r="AF528" s="234"/>
      <c r="AG528" s="234"/>
      <c r="AH528" s="234"/>
      <c r="AI528" s="234"/>
      <c r="AJ528" s="234"/>
      <c r="AK528" s="234"/>
      <c r="AL528" s="234"/>
      <c r="AM528" s="234"/>
      <c r="AN528" s="234"/>
      <c r="AO528" s="234"/>
      <c r="AP528" s="234"/>
      <c r="AQ528" s="234"/>
      <c r="AR528" s="234"/>
      <c r="AS528" s="234"/>
      <c r="AT528" s="234"/>
      <c r="AU528" s="234"/>
      <c r="AV528" s="234"/>
      <c r="AW528" s="234"/>
      <c r="AX528" s="234"/>
      <c r="AY528" s="234"/>
      <c r="AZ528" s="234"/>
      <c r="BA528" s="234"/>
      <c r="BB528" s="234"/>
      <c r="BC528" s="234"/>
      <c r="BD528" s="234"/>
      <c r="BE528" s="234"/>
      <c r="BF528" s="234"/>
      <c r="BG528" s="234"/>
      <c r="BH528" s="234"/>
      <c r="BI528" s="234"/>
      <c r="BJ528" s="234"/>
      <c r="BK528" s="234"/>
      <c r="BL528" s="234"/>
      <c r="BM528" s="255">
        <v>1</v>
      </c>
    </row>
    <row r="529" spans="1:65">
      <c r="A529" s="35"/>
      <c r="B529" s="19">
        <v>1</v>
      </c>
      <c r="C529" s="8">
        <v>2</v>
      </c>
      <c r="D529" s="256">
        <v>0.51</v>
      </c>
      <c r="E529" s="256">
        <v>0.5</v>
      </c>
      <c r="F529" s="233"/>
      <c r="G529" s="234"/>
      <c r="H529" s="234"/>
      <c r="I529" s="234"/>
      <c r="J529" s="234"/>
      <c r="K529" s="234"/>
      <c r="L529" s="234"/>
      <c r="M529" s="234"/>
      <c r="N529" s="234"/>
      <c r="O529" s="234"/>
      <c r="P529" s="234"/>
      <c r="Q529" s="234"/>
      <c r="R529" s="234"/>
      <c r="S529" s="234"/>
      <c r="T529" s="234"/>
      <c r="U529" s="234"/>
      <c r="V529" s="234"/>
      <c r="W529" s="234"/>
      <c r="X529" s="234"/>
      <c r="Y529" s="234"/>
      <c r="Z529" s="234"/>
      <c r="AA529" s="234"/>
      <c r="AB529" s="234"/>
      <c r="AC529" s="234"/>
      <c r="AD529" s="234"/>
      <c r="AE529" s="234"/>
      <c r="AF529" s="234"/>
      <c r="AG529" s="234"/>
      <c r="AH529" s="234"/>
      <c r="AI529" s="234"/>
      <c r="AJ529" s="234"/>
      <c r="AK529" s="234"/>
      <c r="AL529" s="234"/>
      <c r="AM529" s="234"/>
      <c r="AN529" s="234"/>
      <c r="AO529" s="234"/>
      <c r="AP529" s="234"/>
      <c r="AQ529" s="234"/>
      <c r="AR529" s="234"/>
      <c r="AS529" s="234"/>
      <c r="AT529" s="234"/>
      <c r="AU529" s="234"/>
      <c r="AV529" s="234"/>
      <c r="AW529" s="234"/>
      <c r="AX529" s="234"/>
      <c r="AY529" s="234"/>
      <c r="AZ529" s="234"/>
      <c r="BA529" s="234"/>
      <c r="BB529" s="234"/>
      <c r="BC529" s="234"/>
      <c r="BD529" s="234"/>
      <c r="BE529" s="234"/>
      <c r="BF529" s="234"/>
      <c r="BG529" s="234"/>
      <c r="BH529" s="234"/>
      <c r="BI529" s="234"/>
      <c r="BJ529" s="234"/>
      <c r="BK529" s="234"/>
      <c r="BL529" s="234"/>
      <c r="BM529" s="255">
        <v>13</v>
      </c>
    </row>
    <row r="530" spans="1:65">
      <c r="A530" s="35"/>
      <c r="B530" s="19">
        <v>1</v>
      </c>
      <c r="C530" s="8">
        <v>3</v>
      </c>
      <c r="D530" s="256">
        <v>0.48</v>
      </c>
      <c r="E530" s="256">
        <v>0.49</v>
      </c>
      <c r="F530" s="233"/>
      <c r="G530" s="234"/>
      <c r="H530" s="234"/>
      <c r="I530" s="234"/>
      <c r="J530" s="234"/>
      <c r="K530" s="234"/>
      <c r="L530" s="234"/>
      <c r="M530" s="234"/>
      <c r="N530" s="234"/>
      <c r="O530" s="234"/>
      <c r="P530" s="234"/>
      <c r="Q530" s="234"/>
      <c r="R530" s="234"/>
      <c r="S530" s="234"/>
      <c r="T530" s="234"/>
      <c r="U530" s="234"/>
      <c r="V530" s="234"/>
      <c r="W530" s="234"/>
      <c r="X530" s="234"/>
      <c r="Y530" s="234"/>
      <c r="Z530" s="234"/>
      <c r="AA530" s="234"/>
      <c r="AB530" s="234"/>
      <c r="AC530" s="234"/>
      <c r="AD530" s="234"/>
      <c r="AE530" s="234"/>
      <c r="AF530" s="234"/>
      <c r="AG530" s="234"/>
      <c r="AH530" s="234"/>
      <c r="AI530" s="234"/>
      <c r="AJ530" s="234"/>
      <c r="AK530" s="234"/>
      <c r="AL530" s="234"/>
      <c r="AM530" s="234"/>
      <c r="AN530" s="234"/>
      <c r="AO530" s="234"/>
      <c r="AP530" s="234"/>
      <c r="AQ530" s="234"/>
      <c r="AR530" s="234"/>
      <c r="AS530" s="234"/>
      <c r="AT530" s="234"/>
      <c r="AU530" s="234"/>
      <c r="AV530" s="234"/>
      <c r="AW530" s="234"/>
      <c r="AX530" s="234"/>
      <c r="AY530" s="234"/>
      <c r="AZ530" s="234"/>
      <c r="BA530" s="234"/>
      <c r="BB530" s="234"/>
      <c r="BC530" s="234"/>
      <c r="BD530" s="234"/>
      <c r="BE530" s="234"/>
      <c r="BF530" s="234"/>
      <c r="BG530" s="234"/>
      <c r="BH530" s="234"/>
      <c r="BI530" s="234"/>
      <c r="BJ530" s="234"/>
      <c r="BK530" s="234"/>
      <c r="BL530" s="234"/>
      <c r="BM530" s="255">
        <v>16</v>
      </c>
    </row>
    <row r="531" spans="1:65">
      <c r="A531" s="35"/>
      <c r="B531" s="19">
        <v>1</v>
      </c>
      <c r="C531" s="8">
        <v>4</v>
      </c>
      <c r="D531" s="256">
        <v>0.46999999999999992</v>
      </c>
      <c r="E531" s="256">
        <v>0.49</v>
      </c>
      <c r="F531" s="233"/>
      <c r="G531" s="234"/>
      <c r="H531" s="234"/>
      <c r="I531" s="234"/>
      <c r="J531" s="234"/>
      <c r="K531" s="234"/>
      <c r="L531" s="234"/>
      <c r="M531" s="234"/>
      <c r="N531" s="234"/>
      <c r="O531" s="234"/>
      <c r="P531" s="234"/>
      <c r="Q531" s="234"/>
      <c r="R531" s="234"/>
      <c r="S531" s="234"/>
      <c r="T531" s="234"/>
      <c r="U531" s="234"/>
      <c r="V531" s="234"/>
      <c r="W531" s="234"/>
      <c r="X531" s="234"/>
      <c r="Y531" s="234"/>
      <c r="Z531" s="234"/>
      <c r="AA531" s="234"/>
      <c r="AB531" s="234"/>
      <c r="AC531" s="234"/>
      <c r="AD531" s="234"/>
      <c r="AE531" s="234"/>
      <c r="AF531" s="234"/>
      <c r="AG531" s="234"/>
      <c r="AH531" s="234"/>
      <c r="AI531" s="234"/>
      <c r="AJ531" s="234"/>
      <c r="AK531" s="234"/>
      <c r="AL531" s="234"/>
      <c r="AM531" s="234"/>
      <c r="AN531" s="234"/>
      <c r="AO531" s="234"/>
      <c r="AP531" s="234"/>
      <c r="AQ531" s="234"/>
      <c r="AR531" s="234"/>
      <c r="AS531" s="234"/>
      <c r="AT531" s="234"/>
      <c r="AU531" s="234"/>
      <c r="AV531" s="234"/>
      <c r="AW531" s="234"/>
      <c r="AX531" s="234"/>
      <c r="AY531" s="234"/>
      <c r="AZ531" s="234"/>
      <c r="BA531" s="234"/>
      <c r="BB531" s="234"/>
      <c r="BC531" s="234"/>
      <c r="BD531" s="234"/>
      <c r="BE531" s="234"/>
      <c r="BF531" s="234"/>
      <c r="BG531" s="234"/>
      <c r="BH531" s="234"/>
      <c r="BI531" s="234"/>
      <c r="BJ531" s="234"/>
      <c r="BK531" s="234"/>
      <c r="BL531" s="234"/>
      <c r="BM531" s="255">
        <v>0.49149999999999999</v>
      </c>
    </row>
    <row r="532" spans="1:65">
      <c r="A532" s="35"/>
      <c r="B532" s="19">
        <v>1</v>
      </c>
      <c r="C532" s="8">
        <v>5</v>
      </c>
      <c r="D532" s="264">
        <v>0.12</v>
      </c>
      <c r="E532" s="256">
        <v>0.5</v>
      </c>
      <c r="F532" s="233"/>
      <c r="G532" s="234"/>
      <c r="H532" s="234"/>
      <c r="I532" s="234"/>
      <c r="J532" s="234"/>
      <c r="K532" s="234"/>
      <c r="L532" s="234"/>
      <c r="M532" s="234"/>
      <c r="N532" s="234"/>
      <c r="O532" s="234"/>
      <c r="P532" s="234"/>
      <c r="Q532" s="234"/>
      <c r="R532" s="234"/>
      <c r="S532" s="234"/>
      <c r="T532" s="234"/>
      <c r="U532" s="234"/>
      <c r="V532" s="234"/>
      <c r="W532" s="234"/>
      <c r="X532" s="234"/>
      <c r="Y532" s="234"/>
      <c r="Z532" s="234"/>
      <c r="AA532" s="234"/>
      <c r="AB532" s="234"/>
      <c r="AC532" s="234"/>
      <c r="AD532" s="234"/>
      <c r="AE532" s="234"/>
      <c r="AF532" s="234"/>
      <c r="AG532" s="234"/>
      <c r="AH532" s="234"/>
      <c r="AI532" s="234"/>
      <c r="AJ532" s="234"/>
      <c r="AK532" s="234"/>
      <c r="AL532" s="234"/>
      <c r="AM532" s="234"/>
      <c r="AN532" s="234"/>
      <c r="AO532" s="234"/>
      <c r="AP532" s="234"/>
      <c r="AQ532" s="234"/>
      <c r="AR532" s="234"/>
      <c r="AS532" s="234"/>
      <c r="AT532" s="234"/>
      <c r="AU532" s="234"/>
      <c r="AV532" s="234"/>
      <c r="AW532" s="234"/>
      <c r="AX532" s="234"/>
      <c r="AY532" s="234"/>
      <c r="AZ532" s="234"/>
      <c r="BA532" s="234"/>
      <c r="BB532" s="234"/>
      <c r="BC532" s="234"/>
      <c r="BD532" s="234"/>
      <c r="BE532" s="234"/>
      <c r="BF532" s="234"/>
      <c r="BG532" s="234"/>
      <c r="BH532" s="234"/>
      <c r="BI532" s="234"/>
      <c r="BJ532" s="234"/>
      <c r="BK532" s="234"/>
      <c r="BL532" s="234"/>
      <c r="BM532" s="255">
        <v>19</v>
      </c>
    </row>
    <row r="533" spans="1:65">
      <c r="A533" s="35"/>
      <c r="B533" s="19">
        <v>1</v>
      </c>
      <c r="C533" s="8">
        <v>6</v>
      </c>
      <c r="D533" s="256">
        <v>0.49</v>
      </c>
      <c r="E533" s="256">
        <v>0.49</v>
      </c>
      <c r="F533" s="233"/>
      <c r="G533" s="234"/>
      <c r="H533" s="234"/>
      <c r="I533" s="234"/>
      <c r="J533" s="234"/>
      <c r="K533" s="234"/>
      <c r="L533" s="234"/>
      <c r="M533" s="234"/>
      <c r="N533" s="234"/>
      <c r="O533" s="234"/>
      <c r="P533" s="234"/>
      <c r="Q533" s="234"/>
      <c r="R533" s="234"/>
      <c r="S533" s="234"/>
      <c r="T533" s="234"/>
      <c r="U533" s="234"/>
      <c r="V533" s="234"/>
      <c r="W533" s="234"/>
      <c r="X533" s="234"/>
      <c r="Y533" s="234"/>
      <c r="Z533" s="234"/>
      <c r="AA533" s="234"/>
      <c r="AB533" s="234"/>
      <c r="AC533" s="234"/>
      <c r="AD533" s="234"/>
      <c r="AE533" s="234"/>
      <c r="AF533" s="234"/>
      <c r="AG533" s="234"/>
      <c r="AH533" s="234"/>
      <c r="AI533" s="234"/>
      <c r="AJ533" s="234"/>
      <c r="AK533" s="234"/>
      <c r="AL533" s="234"/>
      <c r="AM533" s="234"/>
      <c r="AN533" s="234"/>
      <c r="AO533" s="234"/>
      <c r="AP533" s="234"/>
      <c r="AQ533" s="234"/>
      <c r="AR533" s="234"/>
      <c r="AS533" s="234"/>
      <c r="AT533" s="234"/>
      <c r="AU533" s="234"/>
      <c r="AV533" s="234"/>
      <c r="AW533" s="234"/>
      <c r="AX533" s="234"/>
      <c r="AY533" s="234"/>
      <c r="AZ533" s="234"/>
      <c r="BA533" s="234"/>
      <c r="BB533" s="234"/>
      <c r="BC533" s="234"/>
      <c r="BD533" s="234"/>
      <c r="BE533" s="234"/>
      <c r="BF533" s="234"/>
      <c r="BG533" s="234"/>
      <c r="BH533" s="234"/>
      <c r="BI533" s="234"/>
      <c r="BJ533" s="234"/>
      <c r="BK533" s="234"/>
      <c r="BL533" s="234"/>
      <c r="BM533" s="63"/>
    </row>
    <row r="534" spans="1:65">
      <c r="A534" s="35"/>
      <c r="B534" s="20" t="s">
        <v>285</v>
      </c>
      <c r="C534" s="12"/>
      <c r="D534" s="257">
        <v>0.42666666666666658</v>
      </c>
      <c r="E534" s="257">
        <v>0.49499999999999994</v>
      </c>
      <c r="F534" s="233"/>
      <c r="G534" s="234"/>
      <c r="H534" s="234"/>
      <c r="I534" s="234"/>
      <c r="J534" s="234"/>
      <c r="K534" s="234"/>
      <c r="L534" s="234"/>
      <c r="M534" s="234"/>
      <c r="N534" s="234"/>
      <c r="O534" s="234"/>
      <c r="P534" s="234"/>
      <c r="Q534" s="234"/>
      <c r="R534" s="234"/>
      <c r="S534" s="234"/>
      <c r="T534" s="234"/>
      <c r="U534" s="234"/>
      <c r="V534" s="234"/>
      <c r="W534" s="234"/>
      <c r="X534" s="234"/>
      <c r="Y534" s="234"/>
      <c r="Z534" s="234"/>
      <c r="AA534" s="234"/>
      <c r="AB534" s="234"/>
      <c r="AC534" s="234"/>
      <c r="AD534" s="234"/>
      <c r="AE534" s="234"/>
      <c r="AF534" s="234"/>
      <c r="AG534" s="234"/>
      <c r="AH534" s="234"/>
      <c r="AI534" s="234"/>
      <c r="AJ534" s="234"/>
      <c r="AK534" s="234"/>
      <c r="AL534" s="234"/>
      <c r="AM534" s="234"/>
      <c r="AN534" s="234"/>
      <c r="AO534" s="234"/>
      <c r="AP534" s="234"/>
      <c r="AQ534" s="234"/>
      <c r="AR534" s="234"/>
      <c r="AS534" s="234"/>
      <c r="AT534" s="234"/>
      <c r="AU534" s="234"/>
      <c r="AV534" s="234"/>
      <c r="AW534" s="234"/>
      <c r="AX534" s="234"/>
      <c r="AY534" s="234"/>
      <c r="AZ534" s="234"/>
      <c r="BA534" s="234"/>
      <c r="BB534" s="234"/>
      <c r="BC534" s="234"/>
      <c r="BD534" s="234"/>
      <c r="BE534" s="234"/>
      <c r="BF534" s="234"/>
      <c r="BG534" s="234"/>
      <c r="BH534" s="234"/>
      <c r="BI534" s="234"/>
      <c r="BJ534" s="234"/>
      <c r="BK534" s="234"/>
      <c r="BL534" s="234"/>
      <c r="BM534" s="63"/>
    </row>
    <row r="535" spans="1:65">
      <c r="A535" s="35"/>
      <c r="B535" s="3" t="s">
        <v>286</v>
      </c>
      <c r="C535" s="33"/>
      <c r="D535" s="27">
        <v>0.48499999999999999</v>
      </c>
      <c r="E535" s="27">
        <v>0.495</v>
      </c>
      <c r="F535" s="233"/>
      <c r="G535" s="234"/>
      <c r="H535" s="234"/>
      <c r="I535" s="234"/>
      <c r="J535" s="234"/>
      <c r="K535" s="234"/>
      <c r="L535" s="234"/>
      <c r="M535" s="234"/>
      <c r="N535" s="234"/>
      <c r="O535" s="234"/>
      <c r="P535" s="234"/>
      <c r="Q535" s="234"/>
      <c r="R535" s="234"/>
      <c r="S535" s="234"/>
      <c r="T535" s="234"/>
      <c r="U535" s="234"/>
      <c r="V535" s="234"/>
      <c r="W535" s="234"/>
      <c r="X535" s="234"/>
      <c r="Y535" s="234"/>
      <c r="Z535" s="234"/>
      <c r="AA535" s="234"/>
      <c r="AB535" s="234"/>
      <c r="AC535" s="234"/>
      <c r="AD535" s="234"/>
      <c r="AE535" s="234"/>
      <c r="AF535" s="234"/>
      <c r="AG535" s="234"/>
      <c r="AH535" s="234"/>
      <c r="AI535" s="234"/>
      <c r="AJ535" s="234"/>
      <c r="AK535" s="234"/>
      <c r="AL535" s="234"/>
      <c r="AM535" s="234"/>
      <c r="AN535" s="234"/>
      <c r="AO535" s="234"/>
      <c r="AP535" s="234"/>
      <c r="AQ535" s="234"/>
      <c r="AR535" s="234"/>
      <c r="AS535" s="234"/>
      <c r="AT535" s="234"/>
      <c r="AU535" s="234"/>
      <c r="AV535" s="234"/>
      <c r="AW535" s="234"/>
      <c r="AX535" s="234"/>
      <c r="AY535" s="234"/>
      <c r="AZ535" s="234"/>
      <c r="BA535" s="234"/>
      <c r="BB535" s="234"/>
      <c r="BC535" s="234"/>
      <c r="BD535" s="234"/>
      <c r="BE535" s="234"/>
      <c r="BF535" s="234"/>
      <c r="BG535" s="234"/>
      <c r="BH535" s="234"/>
      <c r="BI535" s="234"/>
      <c r="BJ535" s="234"/>
      <c r="BK535" s="234"/>
      <c r="BL535" s="234"/>
      <c r="BM535" s="63"/>
    </row>
    <row r="536" spans="1:65">
      <c r="A536" s="35"/>
      <c r="B536" s="3" t="s">
        <v>287</v>
      </c>
      <c r="C536" s="33"/>
      <c r="D536" s="27">
        <v>0.15081998099279384</v>
      </c>
      <c r="E536" s="27">
        <v>5.4772255750516665E-3</v>
      </c>
      <c r="F536" s="233"/>
      <c r="G536" s="234"/>
      <c r="H536" s="234"/>
      <c r="I536" s="234"/>
      <c r="J536" s="234"/>
      <c r="K536" s="234"/>
      <c r="L536" s="234"/>
      <c r="M536" s="234"/>
      <c r="N536" s="234"/>
      <c r="O536" s="234"/>
      <c r="P536" s="234"/>
      <c r="Q536" s="234"/>
      <c r="R536" s="234"/>
      <c r="S536" s="234"/>
      <c r="T536" s="234"/>
      <c r="U536" s="234"/>
      <c r="V536" s="234"/>
      <c r="W536" s="234"/>
      <c r="X536" s="234"/>
      <c r="Y536" s="234"/>
      <c r="Z536" s="234"/>
      <c r="AA536" s="234"/>
      <c r="AB536" s="234"/>
      <c r="AC536" s="234"/>
      <c r="AD536" s="234"/>
      <c r="AE536" s="234"/>
      <c r="AF536" s="234"/>
      <c r="AG536" s="234"/>
      <c r="AH536" s="234"/>
      <c r="AI536" s="234"/>
      <c r="AJ536" s="234"/>
      <c r="AK536" s="234"/>
      <c r="AL536" s="234"/>
      <c r="AM536" s="234"/>
      <c r="AN536" s="234"/>
      <c r="AO536" s="234"/>
      <c r="AP536" s="234"/>
      <c r="AQ536" s="234"/>
      <c r="AR536" s="234"/>
      <c r="AS536" s="234"/>
      <c r="AT536" s="234"/>
      <c r="AU536" s="234"/>
      <c r="AV536" s="234"/>
      <c r="AW536" s="234"/>
      <c r="AX536" s="234"/>
      <c r="AY536" s="234"/>
      <c r="AZ536" s="234"/>
      <c r="BA536" s="234"/>
      <c r="BB536" s="234"/>
      <c r="BC536" s="234"/>
      <c r="BD536" s="234"/>
      <c r="BE536" s="234"/>
      <c r="BF536" s="234"/>
      <c r="BG536" s="234"/>
      <c r="BH536" s="234"/>
      <c r="BI536" s="234"/>
      <c r="BJ536" s="234"/>
      <c r="BK536" s="234"/>
      <c r="BL536" s="234"/>
      <c r="BM536" s="63"/>
    </row>
    <row r="537" spans="1:65">
      <c r="A537" s="35"/>
      <c r="B537" s="3" t="s">
        <v>86</v>
      </c>
      <c r="C537" s="33"/>
      <c r="D537" s="13">
        <v>0.35348433045186062</v>
      </c>
      <c r="E537" s="13">
        <v>1.106510217182155E-2</v>
      </c>
      <c r="F537" s="166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62"/>
    </row>
    <row r="538" spans="1:65">
      <c r="A538" s="35"/>
      <c r="B538" s="3" t="s">
        <v>288</v>
      </c>
      <c r="C538" s="33"/>
      <c r="D538" s="13">
        <v>-0.13190912173618197</v>
      </c>
      <c r="E538" s="13">
        <v>7.1210579857576839E-3</v>
      </c>
      <c r="F538" s="166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62"/>
    </row>
    <row r="539" spans="1:65">
      <c r="A539" s="35"/>
      <c r="B539" s="53" t="s">
        <v>289</v>
      </c>
      <c r="C539" s="54"/>
      <c r="D539" s="52">
        <v>0.67</v>
      </c>
      <c r="E539" s="52">
        <v>0.67</v>
      </c>
      <c r="F539" s="166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62"/>
    </row>
    <row r="540" spans="1:65">
      <c r="B540" s="36"/>
      <c r="C540" s="20"/>
      <c r="D540" s="31"/>
      <c r="E540" s="31"/>
      <c r="BM540" s="62"/>
    </row>
    <row r="541" spans="1:65" ht="15">
      <c r="B541" s="37" t="s">
        <v>557</v>
      </c>
      <c r="BM541" s="32" t="s">
        <v>291</v>
      </c>
    </row>
    <row r="542" spans="1:65" ht="15">
      <c r="A542" s="28" t="s">
        <v>29</v>
      </c>
      <c r="B542" s="18" t="s">
        <v>115</v>
      </c>
      <c r="C542" s="15" t="s">
        <v>116</v>
      </c>
      <c r="D542" s="16" t="s">
        <v>243</v>
      </c>
      <c r="E542" s="17" t="s">
        <v>243</v>
      </c>
      <c r="F542" s="17" t="s">
        <v>243</v>
      </c>
      <c r="G542" s="17" t="s">
        <v>243</v>
      </c>
      <c r="H542" s="166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1</v>
      </c>
    </row>
    <row r="543" spans="1:65">
      <c r="A543" s="35"/>
      <c r="B543" s="19" t="s">
        <v>244</v>
      </c>
      <c r="C543" s="8" t="s">
        <v>244</v>
      </c>
      <c r="D543" s="164" t="s">
        <v>256</v>
      </c>
      <c r="E543" s="165" t="s">
        <v>263</v>
      </c>
      <c r="F543" s="165" t="s">
        <v>264</v>
      </c>
      <c r="G543" s="165" t="s">
        <v>273</v>
      </c>
      <c r="H543" s="166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2" t="s">
        <v>3</v>
      </c>
    </row>
    <row r="544" spans="1:65">
      <c r="A544" s="35"/>
      <c r="B544" s="19"/>
      <c r="C544" s="8"/>
      <c r="D544" s="9" t="s">
        <v>103</v>
      </c>
      <c r="E544" s="10" t="s">
        <v>100</v>
      </c>
      <c r="F544" s="10" t="s">
        <v>100</v>
      </c>
      <c r="G544" s="10" t="s">
        <v>100</v>
      </c>
      <c r="H544" s="166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2">
        <v>2</v>
      </c>
    </row>
    <row r="545" spans="1:65">
      <c r="A545" s="35"/>
      <c r="B545" s="19"/>
      <c r="C545" s="8"/>
      <c r="D545" s="29"/>
      <c r="E545" s="29"/>
      <c r="F545" s="29"/>
      <c r="G545" s="29"/>
      <c r="H545" s="166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2">
        <v>2</v>
      </c>
    </row>
    <row r="546" spans="1:65">
      <c r="A546" s="35"/>
      <c r="B546" s="18">
        <v>1</v>
      </c>
      <c r="C546" s="14">
        <v>1</v>
      </c>
      <c r="D546" s="22">
        <v>9</v>
      </c>
      <c r="E546" s="22">
        <v>10.6</v>
      </c>
      <c r="F546" s="23">
        <v>10.199999999999999</v>
      </c>
      <c r="G546" s="22">
        <v>12.2</v>
      </c>
      <c r="H546" s="166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2">
        <v>1</v>
      </c>
    </row>
    <row r="547" spans="1:65">
      <c r="A547" s="35"/>
      <c r="B547" s="19">
        <v>1</v>
      </c>
      <c r="C547" s="8">
        <v>2</v>
      </c>
      <c r="D547" s="10" t="s">
        <v>106</v>
      </c>
      <c r="E547" s="10">
        <v>10.7</v>
      </c>
      <c r="F547" s="25">
        <v>10.1</v>
      </c>
      <c r="G547" s="10">
        <v>11.4</v>
      </c>
      <c r="H547" s="166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2">
        <v>14</v>
      </c>
    </row>
    <row r="548" spans="1:65">
      <c r="A548" s="35"/>
      <c r="B548" s="19">
        <v>1</v>
      </c>
      <c r="C548" s="8">
        <v>3</v>
      </c>
      <c r="D548" s="10" t="s">
        <v>106</v>
      </c>
      <c r="E548" s="10">
        <v>10.6</v>
      </c>
      <c r="F548" s="25">
        <v>9.6999999999999993</v>
      </c>
      <c r="G548" s="10">
        <v>12.3</v>
      </c>
      <c r="H548" s="166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16</v>
      </c>
    </row>
    <row r="549" spans="1:65">
      <c r="A549" s="35"/>
      <c r="B549" s="19">
        <v>1</v>
      </c>
      <c r="C549" s="8">
        <v>4</v>
      </c>
      <c r="D549" s="10">
        <v>19</v>
      </c>
      <c r="E549" s="10">
        <v>10.5</v>
      </c>
      <c r="F549" s="25">
        <v>10.4</v>
      </c>
      <c r="G549" s="10">
        <v>11.1</v>
      </c>
      <c r="H549" s="166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>
        <v>9.4791666666666696</v>
      </c>
    </row>
    <row r="550" spans="1:65">
      <c r="A550" s="35"/>
      <c r="B550" s="19">
        <v>1</v>
      </c>
      <c r="C550" s="8">
        <v>5</v>
      </c>
      <c r="D550" s="10">
        <v>6</v>
      </c>
      <c r="E550" s="10">
        <v>10.7</v>
      </c>
      <c r="F550" s="10">
        <v>10.199999999999999</v>
      </c>
      <c r="G550" s="10">
        <v>10.4</v>
      </c>
      <c r="H550" s="166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20</v>
      </c>
    </row>
    <row r="551" spans="1:65">
      <c r="A551" s="35"/>
      <c r="B551" s="19">
        <v>1</v>
      </c>
      <c r="C551" s="8">
        <v>6</v>
      </c>
      <c r="D551" s="10" t="s">
        <v>106</v>
      </c>
      <c r="E551" s="10">
        <v>10.5</v>
      </c>
      <c r="F551" s="10">
        <v>9.6999999999999993</v>
      </c>
      <c r="G551" s="10">
        <v>10.7</v>
      </c>
      <c r="H551" s="166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2"/>
    </row>
    <row r="552" spans="1:65">
      <c r="A552" s="35"/>
      <c r="B552" s="20" t="s">
        <v>285</v>
      </c>
      <c r="C552" s="12"/>
      <c r="D552" s="26">
        <v>11.333333333333334</v>
      </c>
      <c r="E552" s="26">
        <v>10.6</v>
      </c>
      <c r="F552" s="26">
        <v>10.049999999999999</v>
      </c>
      <c r="G552" s="26">
        <v>11.350000000000001</v>
      </c>
      <c r="H552" s="166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2"/>
    </row>
    <row r="553" spans="1:65">
      <c r="A553" s="35"/>
      <c r="B553" s="3" t="s">
        <v>286</v>
      </c>
      <c r="C553" s="33"/>
      <c r="D553" s="11">
        <v>9</v>
      </c>
      <c r="E553" s="11">
        <v>10.6</v>
      </c>
      <c r="F553" s="11">
        <v>10.149999999999999</v>
      </c>
      <c r="G553" s="11">
        <v>11.25</v>
      </c>
      <c r="H553" s="166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2"/>
    </row>
    <row r="554" spans="1:65">
      <c r="A554" s="35"/>
      <c r="B554" s="3" t="s">
        <v>287</v>
      </c>
      <c r="C554" s="33"/>
      <c r="D554" s="27">
        <v>6.8068592855540464</v>
      </c>
      <c r="E554" s="27">
        <v>8.9442719099991269E-2</v>
      </c>
      <c r="F554" s="27">
        <v>0.28809720581775894</v>
      </c>
      <c r="G554" s="27">
        <v>0.77653074633268715</v>
      </c>
      <c r="H554" s="166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62"/>
    </row>
    <row r="555" spans="1:65">
      <c r="A555" s="35"/>
      <c r="B555" s="3" t="s">
        <v>86</v>
      </c>
      <c r="C555" s="33"/>
      <c r="D555" s="13">
        <v>0.60060523107829822</v>
      </c>
      <c r="E555" s="13">
        <v>8.4379923679237055E-3</v>
      </c>
      <c r="F555" s="13">
        <v>2.8666388638582983E-2</v>
      </c>
      <c r="G555" s="13">
        <v>6.8416805844289608E-2</v>
      </c>
      <c r="H555" s="166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62"/>
    </row>
    <row r="556" spans="1:65">
      <c r="A556" s="35"/>
      <c r="B556" s="3" t="s">
        <v>288</v>
      </c>
      <c r="C556" s="33"/>
      <c r="D556" s="13">
        <v>0.19560439560439535</v>
      </c>
      <c r="E556" s="13">
        <v>0.11824175824175787</v>
      </c>
      <c r="F556" s="13">
        <v>6.0219780219779695E-2</v>
      </c>
      <c r="G556" s="13">
        <v>0.19736263736263715</v>
      </c>
      <c r="H556" s="166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62"/>
    </row>
    <row r="557" spans="1:65">
      <c r="A557" s="35"/>
      <c r="B557" s="53" t="s">
        <v>289</v>
      </c>
      <c r="C557" s="54"/>
      <c r="D557" s="52">
        <v>4.57</v>
      </c>
      <c r="E557" s="52">
        <v>0.28999999999999998</v>
      </c>
      <c r="F557" s="52">
        <v>0.28999999999999998</v>
      </c>
      <c r="G557" s="52">
        <v>1.06</v>
      </c>
      <c r="H557" s="166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2"/>
    </row>
    <row r="558" spans="1:65">
      <c r="B558" s="36"/>
      <c r="C558" s="20"/>
      <c r="D558" s="31"/>
      <c r="E558" s="31"/>
      <c r="F558" s="31"/>
      <c r="G558" s="31"/>
      <c r="BM558" s="62"/>
    </row>
    <row r="559" spans="1:65" ht="15">
      <c r="B559" s="37" t="s">
        <v>558</v>
      </c>
      <c r="BM559" s="32" t="s">
        <v>291</v>
      </c>
    </row>
    <row r="560" spans="1:65" ht="15">
      <c r="A560" s="28" t="s">
        <v>31</v>
      </c>
      <c r="B560" s="18" t="s">
        <v>115</v>
      </c>
      <c r="C560" s="15" t="s">
        <v>116</v>
      </c>
      <c r="D560" s="16" t="s">
        <v>243</v>
      </c>
      <c r="E560" s="17" t="s">
        <v>243</v>
      </c>
      <c r="F560" s="17" t="s">
        <v>243</v>
      </c>
      <c r="G560" s="16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2">
        <v>1</v>
      </c>
    </row>
    <row r="561" spans="1:65">
      <c r="A561" s="35"/>
      <c r="B561" s="19" t="s">
        <v>244</v>
      </c>
      <c r="C561" s="8" t="s">
        <v>244</v>
      </c>
      <c r="D561" s="164" t="s">
        <v>263</v>
      </c>
      <c r="E561" s="165" t="s">
        <v>264</v>
      </c>
      <c r="F561" s="165" t="s">
        <v>273</v>
      </c>
      <c r="G561" s="16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2" t="s">
        <v>3</v>
      </c>
    </row>
    <row r="562" spans="1:65">
      <c r="A562" s="35"/>
      <c r="B562" s="19"/>
      <c r="C562" s="8"/>
      <c r="D562" s="9" t="s">
        <v>100</v>
      </c>
      <c r="E562" s="10" t="s">
        <v>100</v>
      </c>
      <c r="F562" s="10" t="s">
        <v>100</v>
      </c>
      <c r="G562" s="16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/>
      <c r="C563" s="8"/>
      <c r="D563" s="29"/>
      <c r="E563" s="29"/>
      <c r="F563" s="29"/>
      <c r="G563" s="16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>
        <v>1</v>
      </c>
    </row>
    <row r="564" spans="1:65">
      <c r="A564" s="35"/>
      <c r="B564" s="18">
        <v>1</v>
      </c>
      <c r="C564" s="14">
        <v>1</v>
      </c>
      <c r="D564" s="235">
        <v>21.2</v>
      </c>
      <c r="E564" s="235">
        <v>22.6</v>
      </c>
      <c r="F564" s="260">
        <v>21.5</v>
      </c>
      <c r="G564" s="236"/>
      <c r="H564" s="237"/>
      <c r="I564" s="237"/>
      <c r="J564" s="237"/>
      <c r="K564" s="237"/>
      <c r="L564" s="237"/>
      <c r="M564" s="237"/>
      <c r="N564" s="237"/>
      <c r="O564" s="237"/>
      <c r="P564" s="237"/>
      <c r="Q564" s="237"/>
      <c r="R564" s="237"/>
      <c r="S564" s="237"/>
      <c r="T564" s="237"/>
      <c r="U564" s="237"/>
      <c r="V564" s="237"/>
      <c r="W564" s="237"/>
      <c r="X564" s="237"/>
      <c r="Y564" s="237"/>
      <c r="Z564" s="237"/>
      <c r="AA564" s="237"/>
      <c r="AB564" s="237"/>
      <c r="AC564" s="237"/>
      <c r="AD564" s="237"/>
      <c r="AE564" s="237"/>
      <c r="AF564" s="237"/>
      <c r="AG564" s="237"/>
      <c r="AH564" s="237"/>
      <c r="AI564" s="237"/>
      <c r="AJ564" s="237"/>
      <c r="AK564" s="237"/>
      <c r="AL564" s="237"/>
      <c r="AM564" s="237"/>
      <c r="AN564" s="237"/>
      <c r="AO564" s="237"/>
      <c r="AP564" s="237"/>
      <c r="AQ564" s="237"/>
      <c r="AR564" s="237"/>
      <c r="AS564" s="237"/>
      <c r="AT564" s="237"/>
      <c r="AU564" s="237"/>
      <c r="AV564" s="237"/>
      <c r="AW564" s="237"/>
      <c r="AX564" s="237"/>
      <c r="AY564" s="237"/>
      <c r="AZ564" s="237"/>
      <c r="BA564" s="237"/>
      <c r="BB564" s="237"/>
      <c r="BC564" s="237"/>
      <c r="BD564" s="237"/>
      <c r="BE564" s="237"/>
      <c r="BF564" s="237"/>
      <c r="BG564" s="237"/>
      <c r="BH564" s="237"/>
      <c r="BI564" s="237"/>
      <c r="BJ564" s="237"/>
      <c r="BK564" s="237"/>
      <c r="BL564" s="237"/>
      <c r="BM564" s="238">
        <v>1</v>
      </c>
    </row>
    <row r="565" spans="1:65">
      <c r="A565" s="35"/>
      <c r="B565" s="19">
        <v>1</v>
      </c>
      <c r="C565" s="8">
        <v>2</v>
      </c>
      <c r="D565" s="239">
        <v>20.8</v>
      </c>
      <c r="E565" s="239">
        <v>21.7</v>
      </c>
      <c r="F565" s="261">
        <v>22.2</v>
      </c>
      <c r="G565" s="236"/>
      <c r="H565" s="237"/>
      <c r="I565" s="237"/>
      <c r="J565" s="237"/>
      <c r="K565" s="237"/>
      <c r="L565" s="237"/>
      <c r="M565" s="237"/>
      <c r="N565" s="237"/>
      <c r="O565" s="237"/>
      <c r="P565" s="237"/>
      <c r="Q565" s="237"/>
      <c r="R565" s="237"/>
      <c r="S565" s="237"/>
      <c r="T565" s="237"/>
      <c r="U565" s="237"/>
      <c r="V565" s="237"/>
      <c r="W565" s="237"/>
      <c r="X565" s="237"/>
      <c r="Y565" s="237"/>
      <c r="Z565" s="237"/>
      <c r="AA565" s="237"/>
      <c r="AB565" s="237"/>
      <c r="AC565" s="237"/>
      <c r="AD565" s="237"/>
      <c r="AE565" s="237"/>
      <c r="AF565" s="237"/>
      <c r="AG565" s="237"/>
      <c r="AH565" s="237"/>
      <c r="AI565" s="237"/>
      <c r="AJ565" s="237"/>
      <c r="AK565" s="237"/>
      <c r="AL565" s="237"/>
      <c r="AM565" s="237"/>
      <c r="AN565" s="237"/>
      <c r="AO565" s="237"/>
      <c r="AP565" s="237"/>
      <c r="AQ565" s="237"/>
      <c r="AR565" s="237"/>
      <c r="AS565" s="237"/>
      <c r="AT565" s="237"/>
      <c r="AU565" s="237"/>
      <c r="AV565" s="237"/>
      <c r="AW565" s="237"/>
      <c r="AX565" s="237"/>
      <c r="AY565" s="237"/>
      <c r="AZ565" s="237"/>
      <c r="BA565" s="237"/>
      <c r="BB565" s="237"/>
      <c r="BC565" s="237"/>
      <c r="BD565" s="237"/>
      <c r="BE565" s="237"/>
      <c r="BF565" s="237"/>
      <c r="BG565" s="237"/>
      <c r="BH565" s="237"/>
      <c r="BI565" s="237"/>
      <c r="BJ565" s="237"/>
      <c r="BK565" s="237"/>
      <c r="BL565" s="237"/>
      <c r="BM565" s="238">
        <v>15</v>
      </c>
    </row>
    <row r="566" spans="1:65">
      <c r="A566" s="35"/>
      <c r="B566" s="19">
        <v>1</v>
      </c>
      <c r="C566" s="8">
        <v>3</v>
      </c>
      <c r="D566" s="239">
        <v>21.9</v>
      </c>
      <c r="E566" s="239">
        <v>23.9</v>
      </c>
      <c r="F566" s="261">
        <v>21.5</v>
      </c>
      <c r="G566" s="236"/>
      <c r="H566" s="237"/>
      <c r="I566" s="237"/>
      <c r="J566" s="237"/>
      <c r="K566" s="237"/>
      <c r="L566" s="237"/>
      <c r="M566" s="237"/>
      <c r="N566" s="237"/>
      <c r="O566" s="237"/>
      <c r="P566" s="237"/>
      <c r="Q566" s="237"/>
      <c r="R566" s="237"/>
      <c r="S566" s="237"/>
      <c r="T566" s="237"/>
      <c r="U566" s="237"/>
      <c r="V566" s="237"/>
      <c r="W566" s="237"/>
      <c r="X566" s="237"/>
      <c r="Y566" s="237"/>
      <c r="Z566" s="237"/>
      <c r="AA566" s="237"/>
      <c r="AB566" s="237"/>
      <c r="AC566" s="237"/>
      <c r="AD566" s="237"/>
      <c r="AE566" s="237"/>
      <c r="AF566" s="237"/>
      <c r="AG566" s="237"/>
      <c r="AH566" s="237"/>
      <c r="AI566" s="237"/>
      <c r="AJ566" s="237"/>
      <c r="AK566" s="237"/>
      <c r="AL566" s="237"/>
      <c r="AM566" s="237"/>
      <c r="AN566" s="237"/>
      <c r="AO566" s="237"/>
      <c r="AP566" s="237"/>
      <c r="AQ566" s="237"/>
      <c r="AR566" s="237"/>
      <c r="AS566" s="237"/>
      <c r="AT566" s="237"/>
      <c r="AU566" s="237"/>
      <c r="AV566" s="237"/>
      <c r="AW566" s="237"/>
      <c r="AX566" s="237"/>
      <c r="AY566" s="237"/>
      <c r="AZ566" s="237"/>
      <c r="BA566" s="237"/>
      <c r="BB566" s="237"/>
      <c r="BC566" s="237"/>
      <c r="BD566" s="237"/>
      <c r="BE566" s="237"/>
      <c r="BF566" s="237"/>
      <c r="BG566" s="237"/>
      <c r="BH566" s="237"/>
      <c r="BI566" s="237"/>
      <c r="BJ566" s="237"/>
      <c r="BK566" s="237"/>
      <c r="BL566" s="237"/>
      <c r="BM566" s="238">
        <v>16</v>
      </c>
    </row>
    <row r="567" spans="1:65">
      <c r="A567" s="35"/>
      <c r="B567" s="19">
        <v>1</v>
      </c>
      <c r="C567" s="8">
        <v>4</v>
      </c>
      <c r="D567" s="239">
        <v>20.2</v>
      </c>
      <c r="E567" s="239">
        <v>23</v>
      </c>
      <c r="F567" s="261">
        <v>20.6</v>
      </c>
      <c r="G567" s="236"/>
      <c r="H567" s="237"/>
      <c r="I567" s="237"/>
      <c r="J567" s="237"/>
      <c r="K567" s="237"/>
      <c r="L567" s="237"/>
      <c r="M567" s="237"/>
      <c r="N567" s="237"/>
      <c r="O567" s="237"/>
      <c r="P567" s="237"/>
      <c r="Q567" s="237"/>
      <c r="R567" s="237"/>
      <c r="S567" s="237"/>
      <c r="T567" s="237"/>
      <c r="U567" s="237"/>
      <c r="V567" s="237"/>
      <c r="W567" s="237"/>
      <c r="X567" s="237"/>
      <c r="Y567" s="237"/>
      <c r="Z567" s="237"/>
      <c r="AA567" s="237"/>
      <c r="AB567" s="237"/>
      <c r="AC567" s="237"/>
      <c r="AD567" s="237"/>
      <c r="AE567" s="237"/>
      <c r="AF567" s="237"/>
      <c r="AG567" s="237"/>
      <c r="AH567" s="237"/>
      <c r="AI567" s="237"/>
      <c r="AJ567" s="237"/>
      <c r="AK567" s="237"/>
      <c r="AL567" s="237"/>
      <c r="AM567" s="237"/>
      <c r="AN567" s="237"/>
      <c r="AO567" s="237"/>
      <c r="AP567" s="237"/>
      <c r="AQ567" s="237"/>
      <c r="AR567" s="237"/>
      <c r="AS567" s="237"/>
      <c r="AT567" s="237"/>
      <c r="AU567" s="237"/>
      <c r="AV567" s="237"/>
      <c r="AW567" s="237"/>
      <c r="AX567" s="237"/>
      <c r="AY567" s="237"/>
      <c r="AZ567" s="237"/>
      <c r="BA567" s="237"/>
      <c r="BB567" s="237"/>
      <c r="BC567" s="237"/>
      <c r="BD567" s="237"/>
      <c r="BE567" s="237"/>
      <c r="BF567" s="237"/>
      <c r="BG567" s="237"/>
      <c r="BH567" s="237"/>
      <c r="BI567" s="237"/>
      <c r="BJ567" s="237"/>
      <c r="BK567" s="237"/>
      <c r="BL567" s="237"/>
      <c r="BM567" s="238">
        <v>21.727777777777799</v>
      </c>
    </row>
    <row r="568" spans="1:65">
      <c r="A568" s="35"/>
      <c r="B568" s="19">
        <v>1</v>
      </c>
      <c r="C568" s="8">
        <v>5</v>
      </c>
      <c r="D568" s="239">
        <v>20.8</v>
      </c>
      <c r="E568" s="239">
        <v>22.6</v>
      </c>
      <c r="F568" s="239">
        <v>20.6</v>
      </c>
      <c r="G568" s="236"/>
      <c r="H568" s="237"/>
      <c r="I568" s="237"/>
      <c r="J568" s="237"/>
      <c r="K568" s="237"/>
      <c r="L568" s="237"/>
      <c r="M568" s="237"/>
      <c r="N568" s="237"/>
      <c r="O568" s="237"/>
      <c r="P568" s="237"/>
      <c r="Q568" s="237"/>
      <c r="R568" s="237"/>
      <c r="S568" s="237"/>
      <c r="T568" s="237"/>
      <c r="U568" s="237"/>
      <c r="V568" s="237"/>
      <c r="W568" s="237"/>
      <c r="X568" s="237"/>
      <c r="Y568" s="237"/>
      <c r="Z568" s="237"/>
      <c r="AA568" s="237"/>
      <c r="AB568" s="237"/>
      <c r="AC568" s="237"/>
      <c r="AD568" s="237"/>
      <c r="AE568" s="237"/>
      <c r="AF568" s="237"/>
      <c r="AG568" s="237"/>
      <c r="AH568" s="237"/>
      <c r="AI568" s="237"/>
      <c r="AJ568" s="237"/>
      <c r="AK568" s="237"/>
      <c r="AL568" s="237"/>
      <c r="AM568" s="237"/>
      <c r="AN568" s="237"/>
      <c r="AO568" s="237"/>
      <c r="AP568" s="237"/>
      <c r="AQ568" s="237"/>
      <c r="AR568" s="237"/>
      <c r="AS568" s="237"/>
      <c r="AT568" s="237"/>
      <c r="AU568" s="237"/>
      <c r="AV568" s="237"/>
      <c r="AW568" s="237"/>
      <c r="AX568" s="237"/>
      <c r="AY568" s="237"/>
      <c r="AZ568" s="237"/>
      <c r="BA568" s="237"/>
      <c r="BB568" s="237"/>
      <c r="BC568" s="237"/>
      <c r="BD568" s="237"/>
      <c r="BE568" s="237"/>
      <c r="BF568" s="237"/>
      <c r="BG568" s="237"/>
      <c r="BH568" s="237"/>
      <c r="BI568" s="237"/>
      <c r="BJ568" s="237"/>
      <c r="BK568" s="237"/>
      <c r="BL568" s="237"/>
      <c r="BM568" s="238">
        <v>21</v>
      </c>
    </row>
    <row r="569" spans="1:65">
      <c r="A569" s="35"/>
      <c r="B569" s="19">
        <v>1</v>
      </c>
      <c r="C569" s="8">
        <v>6</v>
      </c>
      <c r="D569" s="239">
        <v>21.1</v>
      </c>
      <c r="E569" s="239">
        <v>22.3</v>
      </c>
      <c r="F569" s="239">
        <v>22.6</v>
      </c>
      <c r="G569" s="236"/>
      <c r="H569" s="237"/>
      <c r="I569" s="237"/>
      <c r="J569" s="237"/>
      <c r="K569" s="237"/>
      <c r="L569" s="237"/>
      <c r="M569" s="237"/>
      <c r="N569" s="237"/>
      <c r="O569" s="237"/>
      <c r="P569" s="237"/>
      <c r="Q569" s="237"/>
      <c r="R569" s="237"/>
      <c r="S569" s="237"/>
      <c r="T569" s="237"/>
      <c r="U569" s="237"/>
      <c r="V569" s="237"/>
      <c r="W569" s="237"/>
      <c r="X569" s="237"/>
      <c r="Y569" s="237"/>
      <c r="Z569" s="237"/>
      <c r="AA569" s="237"/>
      <c r="AB569" s="237"/>
      <c r="AC569" s="237"/>
      <c r="AD569" s="237"/>
      <c r="AE569" s="237"/>
      <c r="AF569" s="237"/>
      <c r="AG569" s="237"/>
      <c r="AH569" s="237"/>
      <c r="AI569" s="237"/>
      <c r="AJ569" s="237"/>
      <c r="AK569" s="237"/>
      <c r="AL569" s="237"/>
      <c r="AM569" s="237"/>
      <c r="AN569" s="237"/>
      <c r="AO569" s="237"/>
      <c r="AP569" s="237"/>
      <c r="AQ569" s="237"/>
      <c r="AR569" s="237"/>
      <c r="AS569" s="237"/>
      <c r="AT569" s="237"/>
      <c r="AU569" s="237"/>
      <c r="AV569" s="237"/>
      <c r="AW569" s="237"/>
      <c r="AX569" s="237"/>
      <c r="AY569" s="237"/>
      <c r="AZ569" s="237"/>
      <c r="BA569" s="237"/>
      <c r="BB569" s="237"/>
      <c r="BC569" s="237"/>
      <c r="BD569" s="237"/>
      <c r="BE569" s="237"/>
      <c r="BF569" s="237"/>
      <c r="BG569" s="237"/>
      <c r="BH569" s="237"/>
      <c r="BI569" s="237"/>
      <c r="BJ569" s="237"/>
      <c r="BK569" s="237"/>
      <c r="BL569" s="237"/>
      <c r="BM569" s="240"/>
    </row>
    <row r="570" spans="1:65">
      <c r="A570" s="35"/>
      <c r="B570" s="20" t="s">
        <v>285</v>
      </c>
      <c r="C570" s="12"/>
      <c r="D570" s="241">
        <v>21</v>
      </c>
      <c r="E570" s="241">
        <v>22.683333333333334</v>
      </c>
      <c r="F570" s="241">
        <v>21.5</v>
      </c>
      <c r="G570" s="236"/>
      <c r="H570" s="237"/>
      <c r="I570" s="237"/>
      <c r="J570" s="237"/>
      <c r="K570" s="237"/>
      <c r="L570" s="237"/>
      <c r="M570" s="237"/>
      <c r="N570" s="237"/>
      <c r="O570" s="237"/>
      <c r="P570" s="237"/>
      <c r="Q570" s="237"/>
      <c r="R570" s="237"/>
      <c r="S570" s="237"/>
      <c r="T570" s="237"/>
      <c r="U570" s="237"/>
      <c r="V570" s="237"/>
      <c r="W570" s="237"/>
      <c r="X570" s="237"/>
      <c r="Y570" s="237"/>
      <c r="Z570" s="237"/>
      <c r="AA570" s="237"/>
      <c r="AB570" s="237"/>
      <c r="AC570" s="237"/>
      <c r="AD570" s="237"/>
      <c r="AE570" s="237"/>
      <c r="AF570" s="237"/>
      <c r="AG570" s="237"/>
      <c r="AH570" s="237"/>
      <c r="AI570" s="237"/>
      <c r="AJ570" s="237"/>
      <c r="AK570" s="237"/>
      <c r="AL570" s="237"/>
      <c r="AM570" s="237"/>
      <c r="AN570" s="237"/>
      <c r="AO570" s="237"/>
      <c r="AP570" s="237"/>
      <c r="AQ570" s="237"/>
      <c r="AR570" s="237"/>
      <c r="AS570" s="237"/>
      <c r="AT570" s="237"/>
      <c r="AU570" s="237"/>
      <c r="AV570" s="237"/>
      <c r="AW570" s="237"/>
      <c r="AX570" s="237"/>
      <c r="AY570" s="237"/>
      <c r="AZ570" s="237"/>
      <c r="BA570" s="237"/>
      <c r="BB570" s="237"/>
      <c r="BC570" s="237"/>
      <c r="BD570" s="237"/>
      <c r="BE570" s="237"/>
      <c r="BF570" s="237"/>
      <c r="BG570" s="237"/>
      <c r="BH570" s="237"/>
      <c r="BI570" s="237"/>
      <c r="BJ570" s="237"/>
      <c r="BK570" s="237"/>
      <c r="BL570" s="237"/>
      <c r="BM570" s="240"/>
    </row>
    <row r="571" spans="1:65">
      <c r="A571" s="35"/>
      <c r="B571" s="3" t="s">
        <v>286</v>
      </c>
      <c r="C571" s="33"/>
      <c r="D571" s="242">
        <v>20.950000000000003</v>
      </c>
      <c r="E571" s="242">
        <v>22.6</v>
      </c>
      <c r="F571" s="242">
        <v>21.5</v>
      </c>
      <c r="G571" s="236"/>
      <c r="H571" s="237"/>
      <c r="I571" s="237"/>
      <c r="J571" s="237"/>
      <c r="K571" s="237"/>
      <c r="L571" s="237"/>
      <c r="M571" s="237"/>
      <c r="N571" s="237"/>
      <c r="O571" s="237"/>
      <c r="P571" s="237"/>
      <c r="Q571" s="237"/>
      <c r="R571" s="237"/>
      <c r="S571" s="237"/>
      <c r="T571" s="237"/>
      <c r="U571" s="237"/>
      <c r="V571" s="237"/>
      <c r="W571" s="237"/>
      <c r="X571" s="237"/>
      <c r="Y571" s="237"/>
      <c r="Z571" s="237"/>
      <c r="AA571" s="237"/>
      <c r="AB571" s="237"/>
      <c r="AC571" s="237"/>
      <c r="AD571" s="237"/>
      <c r="AE571" s="237"/>
      <c r="AF571" s="237"/>
      <c r="AG571" s="237"/>
      <c r="AH571" s="237"/>
      <c r="AI571" s="237"/>
      <c r="AJ571" s="237"/>
      <c r="AK571" s="237"/>
      <c r="AL571" s="237"/>
      <c r="AM571" s="237"/>
      <c r="AN571" s="237"/>
      <c r="AO571" s="237"/>
      <c r="AP571" s="237"/>
      <c r="AQ571" s="237"/>
      <c r="AR571" s="237"/>
      <c r="AS571" s="237"/>
      <c r="AT571" s="237"/>
      <c r="AU571" s="237"/>
      <c r="AV571" s="237"/>
      <c r="AW571" s="237"/>
      <c r="AX571" s="237"/>
      <c r="AY571" s="237"/>
      <c r="AZ571" s="237"/>
      <c r="BA571" s="237"/>
      <c r="BB571" s="237"/>
      <c r="BC571" s="237"/>
      <c r="BD571" s="237"/>
      <c r="BE571" s="237"/>
      <c r="BF571" s="237"/>
      <c r="BG571" s="237"/>
      <c r="BH571" s="237"/>
      <c r="BI571" s="237"/>
      <c r="BJ571" s="237"/>
      <c r="BK571" s="237"/>
      <c r="BL571" s="237"/>
      <c r="BM571" s="240"/>
    </row>
    <row r="572" spans="1:65">
      <c r="A572" s="35"/>
      <c r="B572" s="3" t="s">
        <v>287</v>
      </c>
      <c r="C572" s="33"/>
      <c r="D572" s="242">
        <v>0.56213877290220748</v>
      </c>
      <c r="E572" s="242">
        <v>0.73598007219398676</v>
      </c>
      <c r="F572" s="242">
        <v>0.81486195149853413</v>
      </c>
      <c r="G572" s="236"/>
      <c r="H572" s="237"/>
      <c r="I572" s="237"/>
      <c r="J572" s="237"/>
      <c r="K572" s="237"/>
      <c r="L572" s="237"/>
      <c r="M572" s="237"/>
      <c r="N572" s="237"/>
      <c r="O572" s="237"/>
      <c r="P572" s="237"/>
      <c r="Q572" s="237"/>
      <c r="R572" s="237"/>
      <c r="S572" s="237"/>
      <c r="T572" s="237"/>
      <c r="U572" s="237"/>
      <c r="V572" s="237"/>
      <c r="W572" s="237"/>
      <c r="X572" s="237"/>
      <c r="Y572" s="237"/>
      <c r="Z572" s="237"/>
      <c r="AA572" s="237"/>
      <c r="AB572" s="237"/>
      <c r="AC572" s="237"/>
      <c r="AD572" s="237"/>
      <c r="AE572" s="237"/>
      <c r="AF572" s="237"/>
      <c r="AG572" s="237"/>
      <c r="AH572" s="237"/>
      <c r="AI572" s="237"/>
      <c r="AJ572" s="237"/>
      <c r="AK572" s="237"/>
      <c r="AL572" s="237"/>
      <c r="AM572" s="237"/>
      <c r="AN572" s="237"/>
      <c r="AO572" s="237"/>
      <c r="AP572" s="237"/>
      <c r="AQ572" s="237"/>
      <c r="AR572" s="237"/>
      <c r="AS572" s="237"/>
      <c r="AT572" s="237"/>
      <c r="AU572" s="237"/>
      <c r="AV572" s="237"/>
      <c r="AW572" s="237"/>
      <c r="AX572" s="237"/>
      <c r="AY572" s="237"/>
      <c r="AZ572" s="237"/>
      <c r="BA572" s="237"/>
      <c r="BB572" s="237"/>
      <c r="BC572" s="237"/>
      <c r="BD572" s="237"/>
      <c r="BE572" s="237"/>
      <c r="BF572" s="237"/>
      <c r="BG572" s="237"/>
      <c r="BH572" s="237"/>
      <c r="BI572" s="237"/>
      <c r="BJ572" s="237"/>
      <c r="BK572" s="237"/>
      <c r="BL572" s="237"/>
      <c r="BM572" s="240"/>
    </row>
    <row r="573" spans="1:65">
      <c r="A573" s="35"/>
      <c r="B573" s="3" t="s">
        <v>86</v>
      </c>
      <c r="C573" s="33"/>
      <c r="D573" s="13">
        <v>2.6768512995343212E-2</v>
      </c>
      <c r="E573" s="13">
        <v>3.2445851823393976E-2</v>
      </c>
      <c r="F573" s="13">
        <v>3.7900555883652751E-2</v>
      </c>
      <c r="G573" s="16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2"/>
    </row>
    <row r="574" spans="1:65">
      <c r="A574" s="35"/>
      <c r="B574" s="3" t="s">
        <v>288</v>
      </c>
      <c r="C574" s="33"/>
      <c r="D574" s="13">
        <v>-3.3495269751982581E-2</v>
      </c>
      <c r="E574" s="13">
        <v>4.3978522117104513E-2</v>
      </c>
      <c r="F574" s="13">
        <v>-1.0483252365124929E-2</v>
      </c>
      <c r="G574" s="16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2"/>
    </row>
    <row r="575" spans="1:65">
      <c r="A575" s="35"/>
      <c r="B575" s="53" t="s">
        <v>289</v>
      </c>
      <c r="C575" s="54"/>
      <c r="D575" s="52">
        <v>0.67</v>
      </c>
      <c r="E575" s="52">
        <v>1.6</v>
      </c>
      <c r="F575" s="52">
        <v>0</v>
      </c>
      <c r="G575" s="16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62"/>
    </row>
    <row r="576" spans="1:65">
      <c r="B576" s="36"/>
      <c r="C576" s="20"/>
      <c r="D576" s="31"/>
      <c r="E576" s="31"/>
      <c r="F576" s="31"/>
      <c r="BM576" s="62"/>
    </row>
    <row r="577" spans="1:65" ht="15">
      <c r="B577" s="37" t="s">
        <v>559</v>
      </c>
      <c r="BM577" s="32" t="s">
        <v>291</v>
      </c>
    </row>
    <row r="578" spans="1:65" ht="15">
      <c r="A578" s="28" t="s">
        <v>34</v>
      </c>
      <c r="B578" s="18" t="s">
        <v>115</v>
      </c>
      <c r="C578" s="15" t="s">
        <v>116</v>
      </c>
      <c r="D578" s="16" t="s">
        <v>243</v>
      </c>
      <c r="E578" s="17" t="s">
        <v>243</v>
      </c>
      <c r="F578" s="166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1</v>
      </c>
    </row>
    <row r="579" spans="1:65">
      <c r="A579" s="35"/>
      <c r="B579" s="19" t="s">
        <v>244</v>
      </c>
      <c r="C579" s="8" t="s">
        <v>244</v>
      </c>
      <c r="D579" s="164" t="s">
        <v>256</v>
      </c>
      <c r="E579" s="165" t="s">
        <v>273</v>
      </c>
      <c r="F579" s="166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 t="s">
        <v>3</v>
      </c>
    </row>
    <row r="580" spans="1:65">
      <c r="A580" s="35"/>
      <c r="B580" s="19"/>
      <c r="C580" s="8"/>
      <c r="D580" s="9" t="s">
        <v>103</v>
      </c>
      <c r="E580" s="10" t="s">
        <v>100</v>
      </c>
      <c r="F580" s="166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2">
        <v>0</v>
      </c>
    </row>
    <row r="581" spans="1:65">
      <c r="A581" s="35"/>
      <c r="B581" s="19"/>
      <c r="C581" s="8"/>
      <c r="D581" s="29"/>
      <c r="E581" s="29"/>
      <c r="F581" s="166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2">
        <v>0</v>
      </c>
    </row>
    <row r="582" spans="1:65">
      <c r="A582" s="35"/>
      <c r="B582" s="18">
        <v>1</v>
      </c>
      <c r="C582" s="14">
        <v>1</v>
      </c>
      <c r="D582" s="243">
        <v>51</v>
      </c>
      <c r="E582" s="243">
        <v>63</v>
      </c>
      <c r="F582" s="244"/>
      <c r="G582" s="245"/>
      <c r="H582" s="245"/>
      <c r="I582" s="245"/>
      <c r="J582" s="245"/>
      <c r="K582" s="245"/>
      <c r="L582" s="245"/>
      <c r="M582" s="245"/>
      <c r="N582" s="245"/>
      <c r="O582" s="245"/>
      <c r="P582" s="245"/>
      <c r="Q582" s="245"/>
      <c r="R582" s="245"/>
      <c r="S582" s="245"/>
      <c r="T582" s="245"/>
      <c r="U582" s="245"/>
      <c r="V582" s="245"/>
      <c r="W582" s="245"/>
      <c r="X582" s="245"/>
      <c r="Y582" s="245"/>
      <c r="Z582" s="245"/>
      <c r="AA582" s="245"/>
      <c r="AB582" s="245"/>
      <c r="AC582" s="245"/>
      <c r="AD582" s="245"/>
      <c r="AE582" s="245"/>
      <c r="AF582" s="245"/>
      <c r="AG582" s="245"/>
      <c r="AH582" s="245"/>
      <c r="AI582" s="245"/>
      <c r="AJ582" s="245"/>
      <c r="AK582" s="245"/>
      <c r="AL582" s="245"/>
      <c r="AM582" s="245"/>
      <c r="AN582" s="245"/>
      <c r="AO582" s="245"/>
      <c r="AP582" s="245"/>
      <c r="AQ582" s="245"/>
      <c r="AR582" s="245"/>
      <c r="AS582" s="245"/>
      <c r="AT582" s="245"/>
      <c r="AU582" s="245"/>
      <c r="AV582" s="245"/>
      <c r="AW582" s="245"/>
      <c r="AX582" s="245"/>
      <c r="AY582" s="245"/>
      <c r="AZ582" s="245"/>
      <c r="BA582" s="245"/>
      <c r="BB582" s="245"/>
      <c r="BC582" s="245"/>
      <c r="BD582" s="245"/>
      <c r="BE582" s="245"/>
      <c r="BF582" s="245"/>
      <c r="BG582" s="245"/>
      <c r="BH582" s="245"/>
      <c r="BI582" s="245"/>
      <c r="BJ582" s="245"/>
      <c r="BK582" s="245"/>
      <c r="BL582" s="245"/>
      <c r="BM582" s="246">
        <v>1</v>
      </c>
    </row>
    <row r="583" spans="1:65">
      <c r="A583" s="35"/>
      <c r="B583" s="19">
        <v>1</v>
      </c>
      <c r="C583" s="8">
        <v>2</v>
      </c>
      <c r="D583" s="247">
        <v>50</v>
      </c>
      <c r="E583" s="247">
        <v>59</v>
      </c>
      <c r="F583" s="244"/>
      <c r="G583" s="245"/>
      <c r="H583" s="245"/>
      <c r="I583" s="245"/>
      <c r="J583" s="245"/>
      <c r="K583" s="245"/>
      <c r="L583" s="245"/>
      <c r="M583" s="245"/>
      <c r="N583" s="245"/>
      <c r="O583" s="245"/>
      <c r="P583" s="245"/>
      <c r="Q583" s="245"/>
      <c r="R583" s="245"/>
      <c r="S583" s="245"/>
      <c r="T583" s="245"/>
      <c r="U583" s="245"/>
      <c r="V583" s="245"/>
      <c r="W583" s="245"/>
      <c r="X583" s="245"/>
      <c r="Y583" s="245"/>
      <c r="Z583" s="245"/>
      <c r="AA583" s="245"/>
      <c r="AB583" s="245"/>
      <c r="AC583" s="245"/>
      <c r="AD583" s="245"/>
      <c r="AE583" s="245"/>
      <c r="AF583" s="245"/>
      <c r="AG583" s="245"/>
      <c r="AH583" s="245"/>
      <c r="AI583" s="245"/>
      <c r="AJ583" s="245"/>
      <c r="AK583" s="245"/>
      <c r="AL583" s="245"/>
      <c r="AM583" s="245"/>
      <c r="AN583" s="245"/>
      <c r="AO583" s="245"/>
      <c r="AP583" s="245"/>
      <c r="AQ583" s="245"/>
      <c r="AR583" s="245"/>
      <c r="AS583" s="245"/>
      <c r="AT583" s="245"/>
      <c r="AU583" s="245"/>
      <c r="AV583" s="245"/>
      <c r="AW583" s="245"/>
      <c r="AX583" s="245"/>
      <c r="AY583" s="245"/>
      <c r="AZ583" s="245"/>
      <c r="BA583" s="245"/>
      <c r="BB583" s="245"/>
      <c r="BC583" s="245"/>
      <c r="BD583" s="245"/>
      <c r="BE583" s="245"/>
      <c r="BF583" s="245"/>
      <c r="BG583" s="245"/>
      <c r="BH583" s="245"/>
      <c r="BI583" s="245"/>
      <c r="BJ583" s="245"/>
      <c r="BK583" s="245"/>
      <c r="BL583" s="245"/>
      <c r="BM583" s="246">
        <v>16</v>
      </c>
    </row>
    <row r="584" spans="1:65">
      <c r="A584" s="35"/>
      <c r="B584" s="19">
        <v>1</v>
      </c>
      <c r="C584" s="8">
        <v>3</v>
      </c>
      <c r="D584" s="247">
        <v>53</v>
      </c>
      <c r="E584" s="247">
        <v>63</v>
      </c>
      <c r="F584" s="244"/>
      <c r="G584" s="245"/>
      <c r="H584" s="245"/>
      <c r="I584" s="245"/>
      <c r="J584" s="245"/>
      <c r="K584" s="245"/>
      <c r="L584" s="245"/>
      <c r="M584" s="245"/>
      <c r="N584" s="245"/>
      <c r="O584" s="245"/>
      <c r="P584" s="245"/>
      <c r="Q584" s="245"/>
      <c r="R584" s="245"/>
      <c r="S584" s="245"/>
      <c r="T584" s="245"/>
      <c r="U584" s="245"/>
      <c r="V584" s="245"/>
      <c r="W584" s="245"/>
      <c r="X584" s="245"/>
      <c r="Y584" s="245"/>
      <c r="Z584" s="245"/>
      <c r="AA584" s="245"/>
      <c r="AB584" s="245"/>
      <c r="AC584" s="245"/>
      <c r="AD584" s="245"/>
      <c r="AE584" s="245"/>
      <c r="AF584" s="245"/>
      <c r="AG584" s="245"/>
      <c r="AH584" s="245"/>
      <c r="AI584" s="245"/>
      <c r="AJ584" s="245"/>
      <c r="AK584" s="245"/>
      <c r="AL584" s="245"/>
      <c r="AM584" s="245"/>
      <c r="AN584" s="245"/>
      <c r="AO584" s="245"/>
      <c r="AP584" s="245"/>
      <c r="AQ584" s="245"/>
      <c r="AR584" s="245"/>
      <c r="AS584" s="245"/>
      <c r="AT584" s="245"/>
      <c r="AU584" s="245"/>
      <c r="AV584" s="245"/>
      <c r="AW584" s="245"/>
      <c r="AX584" s="245"/>
      <c r="AY584" s="245"/>
      <c r="AZ584" s="245"/>
      <c r="BA584" s="245"/>
      <c r="BB584" s="245"/>
      <c r="BC584" s="245"/>
      <c r="BD584" s="245"/>
      <c r="BE584" s="245"/>
      <c r="BF584" s="245"/>
      <c r="BG584" s="245"/>
      <c r="BH584" s="245"/>
      <c r="BI584" s="245"/>
      <c r="BJ584" s="245"/>
      <c r="BK584" s="245"/>
      <c r="BL584" s="245"/>
      <c r="BM584" s="246">
        <v>16</v>
      </c>
    </row>
    <row r="585" spans="1:65">
      <c r="A585" s="35"/>
      <c r="B585" s="19">
        <v>1</v>
      </c>
      <c r="C585" s="8">
        <v>4</v>
      </c>
      <c r="D585" s="247">
        <v>53</v>
      </c>
      <c r="E585" s="247">
        <v>59</v>
      </c>
      <c r="F585" s="244"/>
      <c r="G585" s="245"/>
      <c r="H585" s="245"/>
      <c r="I585" s="245"/>
      <c r="J585" s="245"/>
      <c r="K585" s="245"/>
      <c r="L585" s="245"/>
      <c r="M585" s="245"/>
      <c r="N585" s="245"/>
      <c r="O585" s="245"/>
      <c r="P585" s="245"/>
      <c r="Q585" s="245"/>
      <c r="R585" s="245"/>
      <c r="S585" s="245"/>
      <c r="T585" s="245"/>
      <c r="U585" s="245"/>
      <c r="V585" s="245"/>
      <c r="W585" s="245"/>
      <c r="X585" s="245"/>
      <c r="Y585" s="245"/>
      <c r="Z585" s="245"/>
      <c r="AA585" s="245"/>
      <c r="AB585" s="245"/>
      <c r="AC585" s="245"/>
      <c r="AD585" s="245"/>
      <c r="AE585" s="245"/>
      <c r="AF585" s="245"/>
      <c r="AG585" s="245"/>
      <c r="AH585" s="245"/>
      <c r="AI585" s="245"/>
      <c r="AJ585" s="245"/>
      <c r="AK585" s="245"/>
      <c r="AL585" s="245"/>
      <c r="AM585" s="245"/>
      <c r="AN585" s="245"/>
      <c r="AO585" s="245"/>
      <c r="AP585" s="245"/>
      <c r="AQ585" s="245"/>
      <c r="AR585" s="245"/>
      <c r="AS585" s="245"/>
      <c r="AT585" s="245"/>
      <c r="AU585" s="245"/>
      <c r="AV585" s="245"/>
      <c r="AW585" s="245"/>
      <c r="AX585" s="245"/>
      <c r="AY585" s="245"/>
      <c r="AZ585" s="245"/>
      <c r="BA585" s="245"/>
      <c r="BB585" s="245"/>
      <c r="BC585" s="245"/>
      <c r="BD585" s="245"/>
      <c r="BE585" s="245"/>
      <c r="BF585" s="245"/>
      <c r="BG585" s="245"/>
      <c r="BH585" s="245"/>
      <c r="BI585" s="245"/>
      <c r="BJ585" s="245"/>
      <c r="BK585" s="245"/>
      <c r="BL585" s="245"/>
      <c r="BM585" s="246">
        <v>55.5833333333333</v>
      </c>
    </row>
    <row r="586" spans="1:65">
      <c r="A586" s="35"/>
      <c r="B586" s="19">
        <v>1</v>
      </c>
      <c r="C586" s="8">
        <v>5</v>
      </c>
      <c r="D586" s="247">
        <v>54</v>
      </c>
      <c r="E586" s="247">
        <v>53</v>
      </c>
      <c r="F586" s="244"/>
      <c r="G586" s="245"/>
      <c r="H586" s="245"/>
      <c r="I586" s="245"/>
      <c r="J586" s="245"/>
      <c r="K586" s="245"/>
      <c r="L586" s="245"/>
      <c r="M586" s="245"/>
      <c r="N586" s="245"/>
      <c r="O586" s="245"/>
      <c r="P586" s="245"/>
      <c r="Q586" s="245"/>
      <c r="R586" s="245"/>
      <c r="S586" s="245"/>
      <c r="T586" s="245"/>
      <c r="U586" s="245"/>
      <c r="V586" s="245"/>
      <c r="W586" s="245"/>
      <c r="X586" s="245"/>
      <c r="Y586" s="245"/>
      <c r="Z586" s="245"/>
      <c r="AA586" s="245"/>
      <c r="AB586" s="245"/>
      <c r="AC586" s="245"/>
      <c r="AD586" s="245"/>
      <c r="AE586" s="245"/>
      <c r="AF586" s="245"/>
      <c r="AG586" s="245"/>
      <c r="AH586" s="245"/>
      <c r="AI586" s="245"/>
      <c r="AJ586" s="245"/>
      <c r="AK586" s="245"/>
      <c r="AL586" s="245"/>
      <c r="AM586" s="245"/>
      <c r="AN586" s="245"/>
      <c r="AO586" s="245"/>
      <c r="AP586" s="245"/>
      <c r="AQ586" s="245"/>
      <c r="AR586" s="245"/>
      <c r="AS586" s="245"/>
      <c r="AT586" s="245"/>
      <c r="AU586" s="245"/>
      <c r="AV586" s="245"/>
      <c r="AW586" s="245"/>
      <c r="AX586" s="245"/>
      <c r="AY586" s="245"/>
      <c r="AZ586" s="245"/>
      <c r="BA586" s="245"/>
      <c r="BB586" s="245"/>
      <c r="BC586" s="245"/>
      <c r="BD586" s="245"/>
      <c r="BE586" s="245"/>
      <c r="BF586" s="245"/>
      <c r="BG586" s="245"/>
      <c r="BH586" s="245"/>
      <c r="BI586" s="245"/>
      <c r="BJ586" s="245"/>
      <c r="BK586" s="245"/>
      <c r="BL586" s="245"/>
      <c r="BM586" s="246">
        <v>22</v>
      </c>
    </row>
    <row r="587" spans="1:65">
      <c r="A587" s="35"/>
      <c r="B587" s="19">
        <v>1</v>
      </c>
      <c r="C587" s="8">
        <v>6</v>
      </c>
      <c r="D587" s="247">
        <v>50</v>
      </c>
      <c r="E587" s="247">
        <v>59</v>
      </c>
      <c r="F587" s="244"/>
      <c r="G587" s="245"/>
      <c r="H587" s="245"/>
      <c r="I587" s="245"/>
      <c r="J587" s="245"/>
      <c r="K587" s="245"/>
      <c r="L587" s="245"/>
      <c r="M587" s="245"/>
      <c r="N587" s="245"/>
      <c r="O587" s="245"/>
      <c r="P587" s="245"/>
      <c r="Q587" s="245"/>
      <c r="R587" s="245"/>
      <c r="S587" s="245"/>
      <c r="T587" s="245"/>
      <c r="U587" s="245"/>
      <c r="V587" s="245"/>
      <c r="W587" s="245"/>
      <c r="X587" s="245"/>
      <c r="Y587" s="245"/>
      <c r="Z587" s="245"/>
      <c r="AA587" s="245"/>
      <c r="AB587" s="245"/>
      <c r="AC587" s="245"/>
      <c r="AD587" s="245"/>
      <c r="AE587" s="245"/>
      <c r="AF587" s="245"/>
      <c r="AG587" s="245"/>
      <c r="AH587" s="245"/>
      <c r="AI587" s="245"/>
      <c r="AJ587" s="245"/>
      <c r="AK587" s="245"/>
      <c r="AL587" s="245"/>
      <c r="AM587" s="245"/>
      <c r="AN587" s="245"/>
      <c r="AO587" s="245"/>
      <c r="AP587" s="245"/>
      <c r="AQ587" s="245"/>
      <c r="AR587" s="245"/>
      <c r="AS587" s="245"/>
      <c r="AT587" s="245"/>
      <c r="AU587" s="245"/>
      <c r="AV587" s="245"/>
      <c r="AW587" s="245"/>
      <c r="AX587" s="245"/>
      <c r="AY587" s="245"/>
      <c r="AZ587" s="245"/>
      <c r="BA587" s="245"/>
      <c r="BB587" s="245"/>
      <c r="BC587" s="245"/>
      <c r="BD587" s="245"/>
      <c r="BE587" s="245"/>
      <c r="BF587" s="245"/>
      <c r="BG587" s="245"/>
      <c r="BH587" s="245"/>
      <c r="BI587" s="245"/>
      <c r="BJ587" s="245"/>
      <c r="BK587" s="245"/>
      <c r="BL587" s="245"/>
      <c r="BM587" s="248"/>
    </row>
    <row r="588" spans="1:65">
      <c r="A588" s="35"/>
      <c r="B588" s="20" t="s">
        <v>285</v>
      </c>
      <c r="C588" s="12"/>
      <c r="D588" s="249">
        <v>51.833333333333336</v>
      </c>
      <c r="E588" s="249">
        <v>59.333333333333336</v>
      </c>
      <c r="F588" s="244"/>
      <c r="G588" s="245"/>
      <c r="H588" s="245"/>
      <c r="I588" s="245"/>
      <c r="J588" s="245"/>
      <c r="K588" s="245"/>
      <c r="L588" s="245"/>
      <c r="M588" s="245"/>
      <c r="N588" s="245"/>
      <c r="O588" s="245"/>
      <c r="P588" s="245"/>
      <c r="Q588" s="245"/>
      <c r="R588" s="245"/>
      <c r="S588" s="245"/>
      <c r="T588" s="245"/>
      <c r="U588" s="245"/>
      <c r="V588" s="245"/>
      <c r="W588" s="245"/>
      <c r="X588" s="245"/>
      <c r="Y588" s="245"/>
      <c r="Z588" s="245"/>
      <c r="AA588" s="245"/>
      <c r="AB588" s="245"/>
      <c r="AC588" s="245"/>
      <c r="AD588" s="245"/>
      <c r="AE588" s="245"/>
      <c r="AF588" s="245"/>
      <c r="AG588" s="245"/>
      <c r="AH588" s="245"/>
      <c r="AI588" s="245"/>
      <c r="AJ588" s="245"/>
      <c r="AK588" s="245"/>
      <c r="AL588" s="245"/>
      <c r="AM588" s="245"/>
      <c r="AN588" s="245"/>
      <c r="AO588" s="245"/>
      <c r="AP588" s="245"/>
      <c r="AQ588" s="245"/>
      <c r="AR588" s="245"/>
      <c r="AS588" s="245"/>
      <c r="AT588" s="245"/>
      <c r="AU588" s="245"/>
      <c r="AV588" s="245"/>
      <c r="AW588" s="245"/>
      <c r="AX588" s="245"/>
      <c r="AY588" s="245"/>
      <c r="AZ588" s="245"/>
      <c r="BA588" s="245"/>
      <c r="BB588" s="245"/>
      <c r="BC588" s="245"/>
      <c r="BD588" s="245"/>
      <c r="BE588" s="245"/>
      <c r="BF588" s="245"/>
      <c r="BG588" s="245"/>
      <c r="BH588" s="245"/>
      <c r="BI588" s="245"/>
      <c r="BJ588" s="245"/>
      <c r="BK588" s="245"/>
      <c r="BL588" s="245"/>
      <c r="BM588" s="248"/>
    </row>
    <row r="589" spans="1:65">
      <c r="A589" s="35"/>
      <c r="B589" s="3" t="s">
        <v>286</v>
      </c>
      <c r="C589" s="33"/>
      <c r="D589" s="250">
        <v>52</v>
      </c>
      <c r="E589" s="250">
        <v>59</v>
      </c>
      <c r="F589" s="244"/>
      <c r="G589" s="245"/>
      <c r="H589" s="245"/>
      <c r="I589" s="245"/>
      <c r="J589" s="245"/>
      <c r="K589" s="245"/>
      <c r="L589" s="245"/>
      <c r="M589" s="245"/>
      <c r="N589" s="245"/>
      <c r="O589" s="245"/>
      <c r="P589" s="245"/>
      <c r="Q589" s="245"/>
      <c r="R589" s="245"/>
      <c r="S589" s="245"/>
      <c r="T589" s="245"/>
      <c r="U589" s="245"/>
      <c r="V589" s="245"/>
      <c r="W589" s="245"/>
      <c r="X589" s="245"/>
      <c r="Y589" s="245"/>
      <c r="Z589" s="245"/>
      <c r="AA589" s="245"/>
      <c r="AB589" s="245"/>
      <c r="AC589" s="245"/>
      <c r="AD589" s="245"/>
      <c r="AE589" s="245"/>
      <c r="AF589" s="245"/>
      <c r="AG589" s="245"/>
      <c r="AH589" s="245"/>
      <c r="AI589" s="245"/>
      <c r="AJ589" s="245"/>
      <c r="AK589" s="245"/>
      <c r="AL589" s="245"/>
      <c r="AM589" s="245"/>
      <c r="AN589" s="245"/>
      <c r="AO589" s="245"/>
      <c r="AP589" s="245"/>
      <c r="AQ589" s="245"/>
      <c r="AR589" s="245"/>
      <c r="AS589" s="245"/>
      <c r="AT589" s="245"/>
      <c r="AU589" s="245"/>
      <c r="AV589" s="245"/>
      <c r="AW589" s="245"/>
      <c r="AX589" s="245"/>
      <c r="AY589" s="245"/>
      <c r="AZ589" s="245"/>
      <c r="BA589" s="245"/>
      <c r="BB589" s="245"/>
      <c r="BC589" s="245"/>
      <c r="BD589" s="245"/>
      <c r="BE589" s="245"/>
      <c r="BF589" s="245"/>
      <c r="BG589" s="245"/>
      <c r="BH589" s="245"/>
      <c r="BI589" s="245"/>
      <c r="BJ589" s="245"/>
      <c r="BK589" s="245"/>
      <c r="BL589" s="245"/>
      <c r="BM589" s="248"/>
    </row>
    <row r="590" spans="1:65">
      <c r="A590" s="35"/>
      <c r="B590" s="3" t="s">
        <v>287</v>
      </c>
      <c r="C590" s="33"/>
      <c r="D590" s="250">
        <v>1.7224014243685084</v>
      </c>
      <c r="E590" s="250">
        <v>3.6696957185394363</v>
      </c>
      <c r="F590" s="244"/>
      <c r="G590" s="245"/>
      <c r="H590" s="245"/>
      <c r="I590" s="245"/>
      <c r="J590" s="245"/>
      <c r="K590" s="245"/>
      <c r="L590" s="245"/>
      <c r="M590" s="245"/>
      <c r="N590" s="245"/>
      <c r="O590" s="245"/>
      <c r="P590" s="245"/>
      <c r="Q590" s="245"/>
      <c r="R590" s="245"/>
      <c r="S590" s="245"/>
      <c r="T590" s="245"/>
      <c r="U590" s="245"/>
      <c r="V590" s="245"/>
      <c r="W590" s="245"/>
      <c r="X590" s="245"/>
      <c r="Y590" s="245"/>
      <c r="Z590" s="245"/>
      <c r="AA590" s="245"/>
      <c r="AB590" s="245"/>
      <c r="AC590" s="245"/>
      <c r="AD590" s="245"/>
      <c r="AE590" s="245"/>
      <c r="AF590" s="245"/>
      <c r="AG590" s="245"/>
      <c r="AH590" s="245"/>
      <c r="AI590" s="245"/>
      <c r="AJ590" s="245"/>
      <c r="AK590" s="245"/>
      <c r="AL590" s="245"/>
      <c r="AM590" s="245"/>
      <c r="AN590" s="245"/>
      <c r="AO590" s="245"/>
      <c r="AP590" s="245"/>
      <c r="AQ590" s="245"/>
      <c r="AR590" s="245"/>
      <c r="AS590" s="245"/>
      <c r="AT590" s="245"/>
      <c r="AU590" s="245"/>
      <c r="AV590" s="245"/>
      <c r="AW590" s="245"/>
      <c r="AX590" s="245"/>
      <c r="AY590" s="245"/>
      <c r="AZ590" s="245"/>
      <c r="BA590" s="245"/>
      <c r="BB590" s="245"/>
      <c r="BC590" s="245"/>
      <c r="BD590" s="245"/>
      <c r="BE590" s="245"/>
      <c r="BF590" s="245"/>
      <c r="BG590" s="245"/>
      <c r="BH590" s="245"/>
      <c r="BI590" s="245"/>
      <c r="BJ590" s="245"/>
      <c r="BK590" s="245"/>
      <c r="BL590" s="245"/>
      <c r="BM590" s="248"/>
    </row>
    <row r="591" spans="1:65">
      <c r="A591" s="35"/>
      <c r="B591" s="3" t="s">
        <v>86</v>
      </c>
      <c r="C591" s="33"/>
      <c r="D591" s="13">
        <v>3.3229609473347431E-2</v>
      </c>
      <c r="E591" s="13">
        <v>6.1848804245046678E-2</v>
      </c>
      <c r="F591" s="16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2"/>
    </row>
    <row r="592" spans="1:65">
      <c r="A592" s="35"/>
      <c r="B592" s="3" t="s">
        <v>288</v>
      </c>
      <c r="C592" s="33"/>
      <c r="D592" s="13">
        <v>-6.7466266866566094E-2</v>
      </c>
      <c r="E592" s="13">
        <v>6.7466266866567315E-2</v>
      </c>
      <c r="F592" s="166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2"/>
    </row>
    <row r="593" spans="1:65">
      <c r="A593" s="35"/>
      <c r="B593" s="53" t="s">
        <v>289</v>
      </c>
      <c r="C593" s="54"/>
      <c r="D593" s="52">
        <v>0.67</v>
      </c>
      <c r="E593" s="52">
        <v>0.67</v>
      </c>
      <c r="F593" s="166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2"/>
    </row>
    <row r="594" spans="1:65">
      <c r="B594" s="36"/>
      <c r="C594" s="20"/>
      <c r="D594" s="31"/>
      <c r="E594" s="31"/>
      <c r="BM594" s="62"/>
    </row>
    <row r="595" spans="1:65" ht="19.5">
      <c r="B595" s="37" t="s">
        <v>560</v>
      </c>
      <c r="BM595" s="32" t="s">
        <v>291</v>
      </c>
    </row>
    <row r="596" spans="1:65" ht="19.5">
      <c r="A596" s="28" t="s">
        <v>304</v>
      </c>
      <c r="B596" s="18" t="s">
        <v>115</v>
      </c>
      <c r="C596" s="15" t="s">
        <v>116</v>
      </c>
      <c r="D596" s="16" t="s">
        <v>243</v>
      </c>
      <c r="E596" s="17" t="s">
        <v>243</v>
      </c>
      <c r="F596" s="16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1</v>
      </c>
    </row>
    <row r="597" spans="1:65">
      <c r="A597" s="35"/>
      <c r="B597" s="19" t="s">
        <v>244</v>
      </c>
      <c r="C597" s="8" t="s">
        <v>244</v>
      </c>
      <c r="D597" s="164" t="s">
        <v>256</v>
      </c>
      <c r="E597" s="165" t="s">
        <v>273</v>
      </c>
      <c r="F597" s="16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 t="s">
        <v>1</v>
      </c>
    </row>
    <row r="598" spans="1:65">
      <c r="A598" s="35"/>
      <c r="B598" s="19"/>
      <c r="C598" s="8"/>
      <c r="D598" s="9" t="s">
        <v>103</v>
      </c>
      <c r="E598" s="10" t="s">
        <v>100</v>
      </c>
      <c r="F598" s="16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2">
        <v>3</v>
      </c>
    </row>
    <row r="599" spans="1:65">
      <c r="A599" s="35"/>
      <c r="B599" s="19"/>
      <c r="C599" s="8"/>
      <c r="D599" s="29"/>
      <c r="E599" s="29"/>
      <c r="F599" s="16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2">
        <v>3</v>
      </c>
    </row>
    <row r="600" spans="1:65">
      <c r="A600" s="35"/>
      <c r="B600" s="18">
        <v>1</v>
      </c>
      <c r="C600" s="14">
        <v>1</v>
      </c>
      <c r="D600" s="254">
        <v>0.01</v>
      </c>
      <c r="E600" s="254">
        <v>0.04</v>
      </c>
      <c r="F600" s="233"/>
      <c r="G600" s="234"/>
      <c r="H600" s="234"/>
      <c r="I600" s="234"/>
      <c r="J600" s="234"/>
      <c r="K600" s="234"/>
      <c r="L600" s="234"/>
      <c r="M600" s="234"/>
      <c r="N600" s="234"/>
      <c r="O600" s="234"/>
      <c r="P600" s="234"/>
      <c r="Q600" s="234"/>
      <c r="R600" s="234"/>
      <c r="S600" s="234"/>
      <c r="T600" s="234"/>
      <c r="U600" s="234"/>
      <c r="V600" s="234"/>
      <c r="W600" s="234"/>
      <c r="X600" s="234"/>
      <c r="Y600" s="234"/>
      <c r="Z600" s="234"/>
      <c r="AA600" s="234"/>
      <c r="AB600" s="234"/>
      <c r="AC600" s="234"/>
      <c r="AD600" s="234"/>
      <c r="AE600" s="234"/>
      <c r="AF600" s="234"/>
      <c r="AG600" s="234"/>
      <c r="AH600" s="234"/>
      <c r="AI600" s="234"/>
      <c r="AJ600" s="234"/>
      <c r="AK600" s="234"/>
      <c r="AL600" s="234"/>
      <c r="AM600" s="234"/>
      <c r="AN600" s="234"/>
      <c r="AO600" s="234"/>
      <c r="AP600" s="234"/>
      <c r="AQ600" s="234"/>
      <c r="AR600" s="234"/>
      <c r="AS600" s="234"/>
      <c r="AT600" s="234"/>
      <c r="AU600" s="234"/>
      <c r="AV600" s="234"/>
      <c r="AW600" s="234"/>
      <c r="AX600" s="234"/>
      <c r="AY600" s="234"/>
      <c r="AZ600" s="234"/>
      <c r="BA600" s="234"/>
      <c r="BB600" s="234"/>
      <c r="BC600" s="234"/>
      <c r="BD600" s="234"/>
      <c r="BE600" s="234"/>
      <c r="BF600" s="234"/>
      <c r="BG600" s="234"/>
      <c r="BH600" s="234"/>
      <c r="BI600" s="234"/>
      <c r="BJ600" s="234"/>
      <c r="BK600" s="234"/>
      <c r="BL600" s="234"/>
      <c r="BM600" s="255">
        <v>1</v>
      </c>
    </row>
    <row r="601" spans="1:65">
      <c r="A601" s="35"/>
      <c r="B601" s="19">
        <v>1</v>
      </c>
      <c r="C601" s="8">
        <v>2</v>
      </c>
      <c r="D601" s="256">
        <v>0.03</v>
      </c>
      <c r="E601" s="256">
        <v>0.04</v>
      </c>
      <c r="F601" s="233"/>
      <c r="G601" s="234"/>
      <c r="H601" s="234"/>
      <c r="I601" s="234"/>
      <c r="J601" s="234"/>
      <c r="K601" s="234"/>
      <c r="L601" s="234"/>
      <c r="M601" s="234"/>
      <c r="N601" s="234"/>
      <c r="O601" s="234"/>
      <c r="P601" s="234"/>
      <c r="Q601" s="234"/>
      <c r="R601" s="234"/>
      <c r="S601" s="234"/>
      <c r="T601" s="234"/>
      <c r="U601" s="234"/>
      <c r="V601" s="234"/>
      <c r="W601" s="234"/>
      <c r="X601" s="234"/>
      <c r="Y601" s="234"/>
      <c r="Z601" s="234"/>
      <c r="AA601" s="234"/>
      <c r="AB601" s="234"/>
      <c r="AC601" s="234"/>
      <c r="AD601" s="234"/>
      <c r="AE601" s="234"/>
      <c r="AF601" s="234"/>
      <c r="AG601" s="234"/>
      <c r="AH601" s="234"/>
      <c r="AI601" s="234"/>
      <c r="AJ601" s="234"/>
      <c r="AK601" s="234"/>
      <c r="AL601" s="234"/>
      <c r="AM601" s="234"/>
      <c r="AN601" s="234"/>
      <c r="AO601" s="234"/>
      <c r="AP601" s="234"/>
      <c r="AQ601" s="234"/>
      <c r="AR601" s="234"/>
      <c r="AS601" s="234"/>
      <c r="AT601" s="234"/>
      <c r="AU601" s="234"/>
      <c r="AV601" s="234"/>
      <c r="AW601" s="234"/>
      <c r="AX601" s="234"/>
      <c r="AY601" s="234"/>
      <c r="AZ601" s="234"/>
      <c r="BA601" s="234"/>
      <c r="BB601" s="234"/>
      <c r="BC601" s="234"/>
      <c r="BD601" s="234"/>
      <c r="BE601" s="234"/>
      <c r="BF601" s="234"/>
      <c r="BG601" s="234"/>
      <c r="BH601" s="234"/>
      <c r="BI601" s="234"/>
      <c r="BJ601" s="234"/>
      <c r="BK601" s="234"/>
      <c r="BL601" s="234"/>
      <c r="BM601" s="255">
        <v>17</v>
      </c>
    </row>
    <row r="602" spans="1:65">
      <c r="A602" s="35"/>
      <c r="B602" s="19">
        <v>1</v>
      </c>
      <c r="C602" s="8">
        <v>3</v>
      </c>
      <c r="D602" s="256">
        <v>0.03</v>
      </c>
      <c r="E602" s="256">
        <v>0.04</v>
      </c>
      <c r="F602" s="233"/>
      <c r="G602" s="234"/>
      <c r="H602" s="234"/>
      <c r="I602" s="234"/>
      <c r="J602" s="234"/>
      <c r="K602" s="234"/>
      <c r="L602" s="234"/>
      <c r="M602" s="234"/>
      <c r="N602" s="234"/>
      <c r="O602" s="234"/>
      <c r="P602" s="234"/>
      <c r="Q602" s="234"/>
      <c r="R602" s="234"/>
      <c r="S602" s="234"/>
      <c r="T602" s="234"/>
      <c r="U602" s="234"/>
      <c r="V602" s="234"/>
      <c r="W602" s="234"/>
      <c r="X602" s="234"/>
      <c r="Y602" s="234"/>
      <c r="Z602" s="234"/>
      <c r="AA602" s="234"/>
      <c r="AB602" s="234"/>
      <c r="AC602" s="234"/>
      <c r="AD602" s="234"/>
      <c r="AE602" s="234"/>
      <c r="AF602" s="234"/>
      <c r="AG602" s="234"/>
      <c r="AH602" s="234"/>
      <c r="AI602" s="234"/>
      <c r="AJ602" s="234"/>
      <c r="AK602" s="234"/>
      <c r="AL602" s="234"/>
      <c r="AM602" s="234"/>
      <c r="AN602" s="234"/>
      <c r="AO602" s="234"/>
      <c r="AP602" s="234"/>
      <c r="AQ602" s="234"/>
      <c r="AR602" s="234"/>
      <c r="AS602" s="234"/>
      <c r="AT602" s="234"/>
      <c r="AU602" s="234"/>
      <c r="AV602" s="234"/>
      <c r="AW602" s="234"/>
      <c r="AX602" s="234"/>
      <c r="AY602" s="234"/>
      <c r="AZ602" s="234"/>
      <c r="BA602" s="234"/>
      <c r="BB602" s="234"/>
      <c r="BC602" s="234"/>
      <c r="BD602" s="234"/>
      <c r="BE602" s="234"/>
      <c r="BF602" s="234"/>
      <c r="BG602" s="234"/>
      <c r="BH602" s="234"/>
      <c r="BI602" s="234"/>
      <c r="BJ602" s="234"/>
      <c r="BK602" s="234"/>
      <c r="BL602" s="234"/>
      <c r="BM602" s="255">
        <v>16</v>
      </c>
    </row>
    <row r="603" spans="1:65">
      <c r="A603" s="35"/>
      <c r="B603" s="19">
        <v>1</v>
      </c>
      <c r="C603" s="8">
        <v>4</v>
      </c>
      <c r="D603" s="256">
        <v>0.03</v>
      </c>
      <c r="E603" s="256">
        <v>0.03</v>
      </c>
      <c r="F603" s="233"/>
      <c r="G603" s="234"/>
      <c r="H603" s="234"/>
      <c r="I603" s="234"/>
      <c r="J603" s="234"/>
      <c r="K603" s="234"/>
      <c r="L603" s="234"/>
      <c r="M603" s="234"/>
      <c r="N603" s="234"/>
      <c r="O603" s="234"/>
      <c r="P603" s="234"/>
      <c r="Q603" s="234"/>
      <c r="R603" s="234"/>
      <c r="S603" s="234"/>
      <c r="T603" s="234"/>
      <c r="U603" s="234"/>
      <c r="V603" s="234"/>
      <c r="W603" s="234"/>
      <c r="X603" s="234"/>
      <c r="Y603" s="234"/>
      <c r="Z603" s="234"/>
      <c r="AA603" s="234"/>
      <c r="AB603" s="234"/>
      <c r="AC603" s="234"/>
      <c r="AD603" s="234"/>
      <c r="AE603" s="234"/>
      <c r="AF603" s="234"/>
      <c r="AG603" s="234"/>
      <c r="AH603" s="234"/>
      <c r="AI603" s="234"/>
      <c r="AJ603" s="234"/>
      <c r="AK603" s="234"/>
      <c r="AL603" s="234"/>
      <c r="AM603" s="234"/>
      <c r="AN603" s="234"/>
      <c r="AO603" s="234"/>
      <c r="AP603" s="234"/>
      <c r="AQ603" s="234"/>
      <c r="AR603" s="234"/>
      <c r="AS603" s="234"/>
      <c r="AT603" s="234"/>
      <c r="AU603" s="234"/>
      <c r="AV603" s="234"/>
      <c r="AW603" s="234"/>
      <c r="AX603" s="234"/>
      <c r="AY603" s="234"/>
      <c r="AZ603" s="234"/>
      <c r="BA603" s="234"/>
      <c r="BB603" s="234"/>
      <c r="BC603" s="234"/>
      <c r="BD603" s="234"/>
      <c r="BE603" s="234"/>
      <c r="BF603" s="234"/>
      <c r="BG603" s="234"/>
      <c r="BH603" s="234"/>
      <c r="BI603" s="234"/>
      <c r="BJ603" s="234"/>
      <c r="BK603" s="234"/>
      <c r="BL603" s="234"/>
      <c r="BM603" s="255">
        <v>2.9583333333333298E-2</v>
      </c>
    </row>
    <row r="604" spans="1:65">
      <c r="A604" s="35"/>
      <c r="B604" s="19">
        <v>1</v>
      </c>
      <c r="C604" s="8">
        <v>5</v>
      </c>
      <c r="D604" s="256" t="s">
        <v>110</v>
      </c>
      <c r="E604" s="256">
        <v>0.03</v>
      </c>
      <c r="F604" s="233"/>
      <c r="G604" s="234"/>
      <c r="H604" s="234"/>
      <c r="I604" s="234"/>
      <c r="J604" s="234"/>
      <c r="K604" s="234"/>
      <c r="L604" s="234"/>
      <c r="M604" s="234"/>
      <c r="N604" s="234"/>
      <c r="O604" s="234"/>
      <c r="P604" s="234"/>
      <c r="Q604" s="234"/>
      <c r="R604" s="234"/>
      <c r="S604" s="234"/>
      <c r="T604" s="234"/>
      <c r="U604" s="234"/>
      <c r="V604" s="234"/>
      <c r="W604" s="234"/>
      <c r="X604" s="234"/>
      <c r="Y604" s="234"/>
      <c r="Z604" s="234"/>
      <c r="AA604" s="234"/>
      <c r="AB604" s="234"/>
      <c r="AC604" s="234"/>
      <c r="AD604" s="234"/>
      <c r="AE604" s="234"/>
      <c r="AF604" s="234"/>
      <c r="AG604" s="234"/>
      <c r="AH604" s="234"/>
      <c r="AI604" s="234"/>
      <c r="AJ604" s="234"/>
      <c r="AK604" s="234"/>
      <c r="AL604" s="234"/>
      <c r="AM604" s="234"/>
      <c r="AN604" s="234"/>
      <c r="AO604" s="234"/>
      <c r="AP604" s="234"/>
      <c r="AQ604" s="234"/>
      <c r="AR604" s="234"/>
      <c r="AS604" s="234"/>
      <c r="AT604" s="234"/>
      <c r="AU604" s="234"/>
      <c r="AV604" s="234"/>
      <c r="AW604" s="234"/>
      <c r="AX604" s="234"/>
      <c r="AY604" s="234"/>
      <c r="AZ604" s="234"/>
      <c r="BA604" s="234"/>
      <c r="BB604" s="234"/>
      <c r="BC604" s="234"/>
      <c r="BD604" s="234"/>
      <c r="BE604" s="234"/>
      <c r="BF604" s="234"/>
      <c r="BG604" s="234"/>
      <c r="BH604" s="234"/>
      <c r="BI604" s="234"/>
      <c r="BJ604" s="234"/>
      <c r="BK604" s="234"/>
      <c r="BL604" s="234"/>
      <c r="BM604" s="255">
        <v>23</v>
      </c>
    </row>
    <row r="605" spans="1:65">
      <c r="A605" s="35"/>
      <c r="B605" s="19">
        <v>1</v>
      </c>
      <c r="C605" s="8">
        <v>6</v>
      </c>
      <c r="D605" s="256">
        <v>0.02</v>
      </c>
      <c r="E605" s="256">
        <v>0.05</v>
      </c>
      <c r="F605" s="233"/>
      <c r="G605" s="234"/>
      <c r="H605" s="234"/>
      <c r="I605" s="234"/>
      <c r="J605" s="234"/>
      <c r="K605" s="234"/>
      <c r="L605" s="234"/>
      <c r="M605" s="234"/>
      <c r="N605" s="234"/>
      <c r="O605" s="234"/>
      <c r="P605" s="234"/>
      <c r="Q605" s="234"/>
      <c r="R605" s="234"/>
      <c r="S605" s="234"/>
      <c r="T605" s="234"/>
      <c r="U605" s="234"/>
      <c r="V605" s="234"/>
      <c r="W605" s="234"/>
      <c r="X605" s="234"/>
      <c r="Y605" s="234"/>
      <c r="Z605" s="234"/>
      <c r="AA605" s="234"/>
      <c r="AB605" s="234"/>
      <c r="AC605" s="234"/>
      <c r="AD605" s="234"/>
      <c r="AE605" s="234"/>
      <c r="AF605" s="234"/>
      <c r="AG605" s="234"/>
      <c r="AH605" s="234"/>
      <c r="AI605" s="234"/>
      <c r="AJ605" s="234"/>
      <c r="AK605" s="234"/>
      <c r="AL605" s="234"/>
      <c r="AM605" s="234"/>
      <c r="AN605" s="234"/>
      <c r="AO605" s="234"/>
      <c r="AP605" s="234"/>
      <c r="AQ605" s="234"/>
      <c r="AR605" s="234"/>
      <c r="AS605" s="234"/>
      <c r="AT605" s="234"/>
      <c r="AU605" s="234"/>
      <c r="AV605" s="234"/>
      <c r="AW605" s="234"/>
      <c r="AX605" s="234"/>
      <c r="AY605" s="234"/>
      <c r="AZ605" s="234"/>
      <c r="BA605" s="234"/>
      <c r="BB605" s="234"/>
      <c r="BC605" s="234"/>
      <c r="BD605" s="234"/>
      <c r="BE605" s="234"/>
      <c r="BF605" s="234"/>
      <c r="BG605" s="234"/>
      <c r="BH605" s="234"/>
      <c r="BI605" s="234"/>
      <c r="BJ605" s="234"/>
      <c r="BK605" s="234"/>
      <c r="BL605" s="234"/>
      <c r="BM605" s="63"/>
    </row>
    <row r="606" spans="1:65">
      <c r="A606" s="35"/>
      <c r="B606" s="20" t="s">
        <v>285</v>
      </c>
      <c r="C606" s="12"/>
      <c r="D606" s="257">
        <v>2.4E-2</v>
      </c>
      <c r="E606" s="257">
        <v>3.833333333333333E-2</v>
      </c>
      <c r="F606" s="233"/>
      <c r="G606" s="234"/>
      <c r="H606" s="234"/>
      <c r="I606" s="234"/>
      <c r="J606" s="234"/>
      <c r="K606" s="234"/>
      <c r="L606" s="234"/>
      <c r="M606" s="234"/>
      <c r="N606" s="234"/>
      <c r="O606" s="234"/>
      <c r="P606" s="234"/>
      <c r="Q606" s="234"/>
      <c r="R606" s="234"/>
      <c r="S606" s="234"/>
      <c r="T606" s="234"/>
      <c r="U606" s="234"/>
      <c r="V606" s="234"/>
      <c r="W606" s="234"/>
      <c r="X606" s="234"/>
      <c r="Y606" s="234"/>
      <c r="Z606" s="234"/>
      <c r="AA606" s="234"/>
      <c r="AB606" s="234"/>
      <c r="AC606" s="234"/>
      <c r="AD606" s="234"/>
      <c r="AE606" s="234"/>
      <c r="AF606" s="234"/>
      <c r="AG606" s="234"/>
      <c r="AH606" s="234"/>
      <c r="AI606" s="234"/>
      <c r="AJ606" s="234"/>
      <c r="AK606" s="234"/>
      <c r="AL606" s="234"/>
      <c r="AM606" s="234"/>
      <c r="AN606" s="234"/>
      <c r="AO606" s="234"/>
      <c r="AP606" s="234"/>
      <c r="AQ606" s="234"/>
      <c r="AR606" s="234"/>
      <c r="AS606" s="234"/>
      <c r="AT606" s="234"/>
      <c r="AU606" s="234"/>
      <c r="AV606" s="234"/>
      <c r="AW606" s="234"/>
      <c r="AX606" s="234"/>
      <c r="AY606" s="234"/>
      <c r="AZ606" s="234"/>
      <c r="BA606" s="234"/>
      <c r="BB606" s="234"/>
      <c r="BC606" s="234"/>
      <c r="BD606" s="234"/>
      <c r="BE606" s="234"/>
      <c r="BF606" s="234"/>
      <c r="BG606" s="234"/>
      <c r="BH606" s="234"/>
      <c r="BI606" s="234"/>
      <c r="BJ606" s="234"/>
      <c r="BK606" s="234"/>
      <c r="BL606" s="234"/>
      <c r="BM606" s="63"/>
    </row>
    <row r="607" spans="1:65">
      <c r="A607" s="35"/>
      <c r="B607" s="3" t="s">
        <v>286</v>
      </c>
      <c r="C607" s="33"/>
      <c r="D607" s="27">
        <v>0.03</v>
      </c>
      <c r="E607" s="27">
        <v>0.04</v>
      </c>
      <c r="F607" s="233"/>
      <c r="G607" s="234"/>
      <c r="H607" s="234"/>
      <c r="I607" s="234"/>
      <c r="J607" s="234"/>
      <c r="K607" s="234"/>
      <c r="L607" s="234"/>
      <c r="M607" s="234"/>
      <c r="N607" s="234"/>
      <c r="O607" s="234"/>
      <c r="P607" s="234"/>
      <c r="Q607" s="234"/>
      <c r="R607" s="234"/>
      <c r="S607" s="234"/>
      <c r="T607" s="234"/>
      <c r="U607" s="234"/>
      <c r="V607" s="234"/>
      <c r="W607" s="234"/>
      <c r="X607" s="234"/>
      <c r="Y607" s="234"/>
      <c r="Z607" s="234"/>
      <c r="AA607" s="234"/>
      <c r="AB607" s="234"/>
      <c r="AC607" s="234"/>
      <c r="AD607" s="234"/>
      <c r="AE607" s="234"/>
      <c r="AF607" s="234"/>
      <c r="AG607" s="234"/>
      <c r="AH607" s="234"/>
      <c r="AI607" s="234"/>
      <c r="AJ607" s="234"/>
      <c r="AK607" s="234"/>
      <c r="AL607" s="234"/>
      <c r="AM607" s="234"/>
      <c r="AN607" s="234"/>
      <c r="AO607" s="234"/>
      <c r="AP607" s="234"/>
      <c r="AQ607" s="234"/>
      <c r="AR607" s="234"/>
      <c r="AS607" s="234"/>
      <c r="AT607" s="234"/>
      <c r="AU607" s="234"/>
      <c r="AV607" s="234"/>
      <c r="AW607" s="234"/>
      <c r="AX607" s="234"/>
      <c r="AY607" s="234"/>
      <c r="AZ607" s="234"/>
      <c r="BA607" s="234"/>
      <c r="BB607" s="234"/>
      <c r="BC607" s="234"/>
      <c r="BD607" s="234"/>
      <c r="BE607" s="234"/>
      <c r="BF607" s="234"/>
      <c r="BG607" s="234"/>
      <c r="BH607" s="234"/>
      <c r="BI607" s="234"/>
      <c r="BJ607" s="234"/>
      <c r="BK607" s="234"/>
      <c r="BL607" s="234"/>
      <c r="BM607" s="63"/>
    </row>
    <row r="608" spans="1:65">
      <c r="A608" s="35"/>
      <c r="B608" s="3" t="s">
        <v>287</v>
      </c>
      <c r="C608" s="33"/>
      <c r="D608" s="27">
        <v>8.9442719099991526E-3</v>
      </c>
      <c r="E608" s="27">
        <v>7.527726527090833E-3</v>
      </c>
      <c r="F608" s="233"/>
      <c r="G608" s="234"/>
      <c r="H608" s="234"/>
      <c r="I608" s="234"/>
      <c r="J608" s="234"/>
      <c r="K608" s="234"/>
      <c r="L608" s="234"/>
      <c r="M608" s="234"/>
      <c r="N608" s="234"/>
      <c r="O608" s="234"/>
      <c r="P608" s="234"/>
      <c r="Q608" s="234"/>
      <c r="R608" s="234"/>
      <c r="S608" s="234"/>
      <c r="T608" s="234"/>
      <c r="U608" s="234"/>
      <c r="V608" s="234"/>
      <c r="W608" s="234"/>
      <c r="X608" s="234"/>
      <c r="Y608" s="234"/>
      <c r="Z608" s="234"/>
      <c r="AA608" s="234"/>
      <c r="AB608" s="234"/>
      <c r="AC608" s="234"/>
      <c r="AD608" s="234"/>
      <c r="AE608" s="234"/>
      <c r="AF608" s="234"/>
      <c r="AG608" s="234"/>
      <c r="AH608" s="234"/>
      <c r="AI608" s="234"/>
      <c r="AJ608" s="234"/>
      <c r="AK608" s="234"/>
      <c r="AL608" s="234"/>
      <c r="AM608" s="234"/>
      <c r="AN608" s="234"/>
      <c r="AO608" s="234"/>
      <c r="AP608" s="234"/>
      <c r="AQ608" s="234"/>
      <c r="AR608" s="234"/>
      <c r="AS608" s="234"/>
      <c r="AT608" s="234"/>
      <c r="AU608" s="234"/>
      <c r="AV608" s="234"/>
      <c r="AW608" s="234"/>
      <c r="AX608" s="234"/>
      <c r="AY608" s="234"/>
      <c r="AZ608" s="234"/>
      <c r="BA608" s="234"/>
      <c r="BB608" s="234"/>
      <c r="BC608" s="234"/>
      <c r="BD608" s="234"/>
      <c r="BE608" s="234"/>
      <c r="BF608" s="234"/>
      <c r="BG608" s="234"/>
      <c r="BH608" s="234"/>
      <c r="BI608" s="234"/>
      <c r="BJ608" s="234"/>
      <c r="BK608" s="234"/>
      <c r="BL608" s="234"/>
      <c r="BM608" s="63"/>
    </row>
    <row r="609" spans="1:65">
      <c r="A609" s="35"/>
      <c r="B609" s="3" t="s">
        <v>86</v>
      </c>
      <c r="C609" s="33"/>
      <c r="D609" s="13">
        <v>0.37267799624996467</v>
      </c>
      <c r="E609" s="13">
        <v>0.19637547461976088</v>
      </c>
      <c r="F609" s="16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2"/>
    </row>
    <row r="610" spans="1:65">
      <c r="A610" s="35"/>
      <c r="B610" s="3" t="s">
        <v>288</v>
      </c>
      <c r="C610" s="33"/>
      <c r="D610" s="13">
        <v>-0.18873239436619615</v>
      </c>
      <c r="E610" s="13">
        <v>0.29577464788732533</v>
      </c>
      <c r="F610" s="16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2"/>
    </row>
    <row r="611" spans="1:65">
      <c r="A611" s="35"/>
      <c r="B611" s="53" t="s">
        <v>289</v>
      </c>
      <c r="C611" s="54"/>
      <c r="D611" s="52">
        <v>0.67</v>
      </c>
      <c r="E611" s="52">
        <v>0.67</v>
      </c>
      <c r="F611" s="16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2"/>
    </row>
    <row r="612" spans="1:65">
      <c r="B612" s="36"/>
      <c r="C612" s="20"/>
      <c r="D612" s="31"/>
      <c r="E612" s="31"/>
      <c r="BM612" s="62"/>
    </row>
    <row r="613" spans="1:65" ht="15">
      <c r="B613" s="37" t="s">
        <v>561</v>
      </c>
      <c r="BM613" s="32" t="s">
        <v>291</v>
      </c>
    </row>
    <row r="614" spans="1:65" ht="15">
      <c r="A614" s="28" t="s">
        <v>37</v>
      </c>
      <c r="B614" s="18" t="s">
        <v>115</v>
      </c>
      <c r="C614" s="15" t="s">
        <v>116</v>
      </c>
      <c r="D614" s="16" t="s">
        <v>243</v>
      </c>
      <c r="E614" s="17" t="s">
        <v>243</v>
      </c>
      <c r="F614" s="166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2">
        <v>1</v>
      </c>
    </row>
    <row r="615" spans="1:65">
      <c r="A615" s="35"/>
      <c r="B615" s="19" t="s">
        <v>244</v>
      </c>
      <c r="C615" s="8" t="s">
        <v>244</v>
      </c>
      <c r="D615" s="164" t="s">
        <v>249</v>
      </c>
      <c r="E615" s="165" t="s">
        <v>256</v>
      </c>
      <c r="F615" s="166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2" t="s">
        <v>3</v>
      </c>
    </row>
    <row r="616" spans="1:65">
      <c r="A616" s="35"/>
      <c r="B616" s="19"/>
      <c r="C616" s="8"/>
      <c r="D616" s="9" t="s">
        <v>298</v>
      </c>
      <c r="E616" s="10" t="s">
        <v>103</v>
      </c>
      <c r="F616" s="166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2">
        <v>0</v>
      </c>
    </row>
    <row r="617" spans="1:65">
      <c r="A617" s="35"/>
      <c r="B617" s="19"/>
      <c r="C617" s="8"/>
      <c r="D617" s="29"/>
      <c r="E617" s="29"/>
      <c r="F617" s="166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2">
        <v>0</v>
      </c>
    </row>
    <row r="618" spans="1:65">
      <c r="A618" s="35"/>
      <c r="B618" s="18">
        <v>1</v>
      </c>
      <c r="C618" s="14">
        <v>1</v>
      </c>
      <c r="D618" s="243">
        <v>106</v>
      </c>
      <c r="E618" s="243">
        <v>167</v>
      </c>
      <c r="F618" s="244"/>
      <c r="G618" s="245"/>
      <c r="H618" s="245"/>
      <c r="I618" s="245"/>
      <c r="J618" s="245"/>
      <c r="K618" s="245"/>
      <c r="L618" s="245"/>
      <c r="M618" s="245"/>
      <c r="N618" s="245"/>
      <c r="O618" s="245"/>
      <c r="P618" s="245"/>
      <c r="Q618" s="245"/>
      <c r="R618" s="245"/>
      <c r="S618" s="245"/>
      <c r="T618" s="245"/>
      <c r="U618" s="245"/>
      <c r="V618" s="245"/>
      <c r="W618" s="245"/>
      <c r="X618" s="245"/>
      <c r="Y618" s="245"/>
      <c r="Z618" s="245"/>
      <c r="AA618" s="245"/>
      <c r="AB618" s="245"/>
      <c r="AC618" s="245"/>
      <c r="AD618" s="245"/>
      <c r="AE618" s="245"/>
      <c r="AF618" s="245"/>
      <c r="AG618" s="245"/>
      <c r="AH618" s="245"/>
      <c r="AI618" s="245"/>
      <c r="AJ618" s="245"/>
      <c r="AK618" s="245"/>
      <c r="AL618" s="245"/>
      <c r="AM618" s="245"/>
      <c r="AN618" s="245"/>
      <c r="AO618" s="245"/>
      <c r="AP618" s="245"/>
      <c r="AQ618" s="245"/>
      <c r="AR618" s="245"/>
      <c r="AS618" s="245"/>
      <c r="AT618" s="245"/>
      <c r="AU618" s="245"/>
      <c r="AV618" s="245"/>
      <c r="AW618" s="245"/>
      <c r="AX618" s="245"/>
      <c r="AY618" s="245"/>
      <c r="AZ618" s="245"/>
      <c r="BA618" s="245"/>
      <c r="BB618" s="245"/>
      <c r="BC618" s="245"/>
      <c r="BD618" s="245"/>
      <c r="BE618" s="245"/>
      <c r="BF618" s="245"/>
      <c r="BG618" s="245"/>
      <c r="BH618" s="245"/>
      <c r="BI618" s="245"/>
      <c r="BJ618" s="245"/>
      <c r="BK618" s="245"/>
      <c r="BL618" s="245"/>
      <c r="BM618" s="246">
        <v>1</v>
      </c>
    </row>
    <row r="619" spans="1:65">
      <c r="A619" s="35"/>
      <c r="B619" s="19">
        <v>1</v>
      </c>
      <c r="C619" s="8">
        <v>2</v>
      </c>
      <c r="D619" s="247">
        <v>105</v>
      </c>
      <c r="E619" s="247">
        <v>147</v>
      </c>
      <c r="F619" s="244"/>
      <c r="G619" s="245"/>
      <c r="H619" s="245"/>
      <c r="I619" s="245"/>
      <c r="J619" s="245"/>
      <c r="K619" s="245"/>
      <c r="L619" s="245"/>
      <c r="M619" s="245"/>
      <c r="N619" s="245"/>
      <c r="O619" s="245"/>
      <c r="P619" s="245"/>
      <c r="Q619" s="245"/>
      <c r="R619" s="245"/>
      <c r="S619" s="245"/>
      <c r="T619" s="245"/>
      <c r="U619" s="245"/>
      <c r="V619" s="245"/>
      <c r="W619" s="245"/>
      <c r="X619" s="245"/>
      <c r="Y619" s="245"/>
      <c r="Z619" s="245"/>
      <c r="AA619" s="245"/>
      <c r="AB619" s="245"/>
      <c r="AC619" s="245"/>
      <c r="AD619" s="245"/>
      <c r="AE619" s="245"/>
      <c r="AF619" s="245"/>
      <c r="AG619" s="245"/>
      <c r="AH619" s="245"/>
      <c r="AI619" s="245"/>
      <c r="AJ619" s="245"/>
      <c r="AK619" s="245"/>
      <c r="AL619" s="245"/>
      <c r="AM619" s="245"/>
      <c r="AN619" s="245"/>
      <c r="AO619" s="245"/>
      <c r="AP619" s="245"/>
      <c r="AQ619" s="245"/>
      <c r="AR619" s="245"/>
      <c r="AS619" s="245"/>
      <c r="AT619" s="245"/>
      <c r="AU619" s="245"/>
      <c r="AV619" s="245"/>
      <c r="AW619" s="245"/>
      <c r="AX619" s="245"/>
      <c r="AY619" s="245"/>
      <c r="AZ619" s="245"/>
      <c r="BA619" s="245"/>
      <c r="BB619" s="245"/>
      <c r="BC619" s="245"/>
      <c r="BD619" s="245"/>
      <c r="BE619" s="245"/>
      <c r="BF619" s="245"/>
      <c r="BG619" s="245"/>
      <c r="BH619" s="245"/>
      <c r="BI619" s="245"/>
      <c r="BJ619" s="245"/>
      <c r="BK619" s="245"/>
      <c r="BL619" s="245"/>
      <c r="BM619" s="246">
        <v>18</v>
      </c>
    </row>
    <row r="620" spans="1:65">
      <c r="A620" s="35"/>
      <c r="B620" s="19">
        <v>1</v>
      </c>
      <c r="C620" s="8">
        <v>3</v>
      </c>
      <c r="D620" s="247">
        <v>106</v>
      </c>
      <c r="E620" s="247">
        <v>130</v>
      </c>
      <c r="F620" s="244"/>
      <c r="G620" s="245"/>
      <c r="H620" s="245"/>
      <c r="I620" s="245"/>
      <c r="J620" s="245"/>
      <c r="K620" s="245"/>
      <c r="L620" s="245"/>
      <c r="M620" s="245"/>
      <c r="N620" s="245"/>
      <c r="O620" s="245"/>
      <c r="P620" s="245"/>
      <c r="Q620" s="245"/>
      <c r="R620" s="245"/>
      <c r="S620" s="245"/>
      <c r="T620" s="245"/>
      <c r="U620" s="245"/>
      <c r="V620" s="245"/>
      <c r="W620" s="245"/>
      <c r="X620" s="245"/>
      <c r="Y620" s="245"/>
      <c r="Z620" s="245"/>
      <c r="AA620" s="245"/>
      <c r="AB620" s="245"/>
      <c r="AC620" s="245"/>
      <c r="AD620" s="245"/>
      <c r="AE620" s="245"/>
      <c r="AF620" s="245"/>
      <c r="AG620" s="245"/>
      <c r="AH620" s="245"/>
      <c r="AI620" s="245"/>
      <c r="AJ620" s="245"/>
      <c r="AK620" s="245"/>
      <c r="AL620" s="245"/>
      <c r="AM620" s="245"/>
      <c r="AN620" s="245"/>
      <c r="AO620" s="245"/>
      <c r="AP620" s="245"/>
      <c r="AQ620" s="245"/>
      <c r="AR620" s="245"/>
      <c r="AS620" s="245"/>
      <c r="AT620" s="245"/>
      <c r="AU620" s="245"/>
      <c r="AV620" s="245"/>
      <c r="AW620" s="245"/>
      <c r="AX620" s="245"/>
      <c r="AY620" s="245"/>
      <c r="AZ620" s="245"/>
      <c r="BA620" s="245"/>
      <c r="BB620" s="245"/>
      <c r="BC620" s="245"/>
      <c r="BD620" s="245"/>
      <c r="BE620" s="245"/>
      <c r="BF620" s="245"/>
      <c r="BG620" s="245"/>
      <c r="BH620" s="245"/>
      <c r="BI620" s="245"/>
      <c r="BJ620" s="245"/>
      <c r="BK620" s="245"/>
      <c r="BL620" s="245"/>
      <c r="BM620" s="246">
        <v>16</v>
      </c>
    </row>
    <row r="621" spans="1:65">
      <c r="A621" s="35"/>
      <c r="B621" s="19">
        <v>1</v>
      </c>
      <c r="C621" s="8">
        <v>4</v>
      </c>
      <c r="D621" s="247">
        <v>107</v>
      </c>
      <c r="E621" s="247">
        <v>136</v>
      </c>
      <c r="F621" s="244"/>
      <c r="G621" s="245"/>
      <c r="H621" s="245"/>
      <c r="I621" s="245"/>
      <c r="J621" s="245"/>
      <c r="K621" s="245"/>
      <c r="L621" s="245"/>
      <c r="M621" s="245"/>
      <c r="N621" s="245"/>
      <c r="O621" s="245"/>
      <c r="P621" s="245"/>
      <c r="Q621" s="245"/>
      <c r="R621" s="245"/>
      <c r="S621" s="245"/>
      <c r="T621" s="245"/>
      <c r="U621" s="245"/>
      <c r="V621" s="245"/>
      <c r="W621" s="245"/>
      <c r="X621" s="245"/>
      <c r="Y621" s="245"/>
      <c r="Z621" s="245"/>
      <c r="AA621" s="245"/>
      <c r="AB621" s="245"/>
      <c r="AC621" s="245"/>
      <c r="AD621" s="245"/>
      <c r="AE621" s="245"/>
      <c r="AF621" s="245"/>
      <c r="AG621" s="245"/>
      <c r="AH621" s="245"/>
      <c r="AI621" s="245"/>
      <c r="AJ621" s="245"/>
      <c r="AK621" s="245"/>
      <c r="AL621" s="245"/>
      <c r="AM621" s="245"/>
      <c r="AN621" s="245"/>
      <c r="AO621" s="245"/>
      <c r="AP621" s="245"/>
      <c r="AQ621" s="245"/>
      <c r="AR621" s="245"/>
      <c r="AS621" s="245"/>
      <c r="AT621" s="245"/>
      <c r="AU621" s="245"/>
      <c r="AV621" s="245"/>
      <c r="AW621" s="245"/>
      <c r="AX621" s="245"/>
      <c r="AY621" s="245"/>
      <c r="AZ621" s="245"/>
      <c r="BA621" s="245"/>
      <c r="BB621" s="245"/>
      <c r="BC621" s="245"/>
      <c r="BD621" s="245"/>
      <c r="BE621" s="245"/>
      <c r="BF621" s="245"/>
      <c r="BG621" s="245"/>
      <c r="BH621" s="245"/>
      <c r="BI621" s="245"/>
      <c r="BJ621" s="245"/>
      <c r="BK621" s="245"/>
      <c r="BL621" s="245"/>
      <c r="BM621" s="246">
        <v>123.166666666667</v>
      </c>
    </row>
    <row r="622" spans="1:65">
      <c r="A622" s="35"/>
      <c r="B622" s="19">
        <v>1</v>
      </c>
      <c r="C622" s="8">
        <v>5</v>
      </c>
      <c r="D622" s="247">
        <v>108</v>
      </c>
      <c r="E622" s="247">
        <v>135</v>
      </c>
      <c r="F622" s="244"/>
      <c r="G622" s="245"/>
      <c r="H622" s="245"/>
      <c r="I622" s="245"/>
      <c r="J622" s="245"/>
      <c r="K622" s="245"/>
      <c r="L622" s="245"/>
      <c r="M622" s="245"/>
      <c r="N622" s="245"/>
      <c r="O622" s="245"/>
      <c r="P622" s="245"/>
      <c r="Q622" s="245"/>
      <c r="R622" s="245"/>
      <c r="S622" s="245"/>
      <c r="T622" s="245"/>
      <c r="U622" s="245"/>
      <c r="V622" s="245"/>
      <c r="W622" s="245"/>
      <c r="X622" s="245"/>
      <c r="Y622" s="245"/>
      <c r="Z622" s="245"/>
      <c r="AA622" s="245"/>
      <c r="AB622" s="245"/>
      <c r="AC622" s="245"/>
      <c r="AD622" s="245"/>
      <c r="AE622" s="245"/>
      <c r="AF622" s="245"/>
      <c r="AG622" s="245"/>
      <c r="AH622" s="245"/>
      <c r="AI622" s="245"/>
      <c r="AJ622" s="245"/>
      <c r="AK622" s="245"/>
      <c r="AL622" s="245"/>
      <c r="AM622" s="245"/>
      <c r="AN622" s="245"/>
      <c r="AO622" s="245"/>
      <c r="AP622" s="245"/>
      <c r="AQ622" s="245"/>
      <c r="AR622" s="245"/>
      <c r="AS622" s="245"/>
      <c r="AT622" s="245"/>
      <c r="AU622" s="245"/>
      <c r="AV622" s="245"/>
      <c r="AW622" s="245"/>
      <c r="AX622" s="245"/>
      <c r="AY622" s="245"/>
      <c r="AZ622" s="245"/>
      <c r="BA622" s="245"/>
      <c r="BB622" s="245"/>
      <c r="BC622" s="245"/>
      <c r="BD622" s="245"/>
      <c r="BE622" s="245"/>
      <c r="BF622" s="245"/>
      <c r="BG622" s="245"/>
      <c r="BH622" s="245"/>
      <c r="BI622" s="245"/>
      <c r="BJ622" s="245"/>
      <c r="BK622" s="245"/>
      <c r="BL622" s="245"/>
      <c r="BM622" s="246">
        <v>24</v>
      </c>
    </row>
    <row r="623" spans="1:65">
      <c r="A623" s="35"/>
      <c r="B623" s="19">
        <v>1</v>
      </c>
      <c r="C623" s="8">
        <v>6</v>
      </c>
      <c r="D623" s="247">
        <v>103</v>
      </c>
      <c r="E623" s="247">
        <v>128</v>
      </c>
      <c r="F623" s="244"/>
      <c r="G623" s="245"/>
      <c r="H623" s="245"/>
      <c r="I623" s="245"/>
      <c r="J623" s="245"/>
      <c r="K623" s="245"/>
      <c r="L623" s="245"/>
      <c r="M623" s="245"/>
      <c r="N623" s="245"/>
      <c r="O623" s="245"/>
      <c r="P623" s="245"/>
      <c r="Q623" s="245"/>
      <c r="R623" s="245"/>
      <c r="S623" s="245"/>
      <c r="T623" s="245"/>
      <c r="U623" s="245"/>
      <c r="V623" s="245"/>
      <c r="W623" s="245"/>
      <c r="X623" s="245"/>
      <c r="Y623" s="245"/>
      <c r="Z623" s="245"/>
      <c r="AA623" s="245"/>
      <c r="AB623" s="245"/>
      <c r="AC623" s="245"/>
      <c r="AD623" s="245"/>
      <c r="AE623" s="245"/>
      <c r="AF623" s="245"/>
      <c r="AG623" s="245"/>
      <c r="AH623" s="245"/>
      <c r="AI623" s="245"/>
      <c r="AJ623" s="245"/>
      <c r="AK623" s="245"/>
      <c r="AL623" s="245"/>
      <c r="AM623" s="245"/>
      <c r="AN623" s="245"/>
      <c r="AO623" s="245"/>
      <c r="AP623" s="245"/>
      <c r="AQ623" s="245"/>
      <c r="AR623" s="245"/>
      <c r="AS623" s="245"/>
      <c r="AT623" s="245"/>
      <c r="AU623" s="245"/>
      <c r="AV623" s="245"/>
      <c r="AW623" s="245"/>
      <c r="AX623" s="245"/>
      <c r="AY623" s="245"/>
      <c r="AZ623" s="245"/>
      <c r="BA623" s="245"/>
      <c r="BB623" s="245"/>
      <c r="BC623" s="245"/>
      <c r="BD623" s="245"/>
      <c r="BE623" s="245"/>
      <c r="BF623" s="245"/>
      <c r="BG623" s="245"/>
      <c r="BH623" s="245"/>
      <c r="BI623" s="245"/>
      <c r="BJ623" s="245"/>
      <c r="BK623" s="245"/>
      <c r="BL623" s="245"/>
      <c r="BM623" s="248"/>
    </row>
    <row r="624" spans="1:65">
      <c r="A624" s="35"/>
      <c r="B624" s="20" t="s">
        <v>285</v>
      </c>
      <c r="C624" s="12"/>
      <c r="D624" s="249">
        <v>105.83333333333333</v>
      </c>
      <c r="E624" s="249">
        <v>140.5</v>
      </c>
      <c r="F624" s="244"/>
      <c r="G624" s="245"/>
      <c r="H624" s="245"/>
      <c r="I624" s="245"/>
      <c r="J624" s="245"/>
      <c r="K624" s="245"/>
      <c r="L624" s="245"/>
      <c r="M624" s="245"/>
      <c r="N624" s="245"/>
      <c r="O624" s="245"/>
      <c r="P624" s="245"/>
      <c r="Q624" s="245"/>
      <c r="R624" s="245"/>
      <c r="S624" s="245"/>
      <c r="T624" s="245"/>
      <c r="U624" s="245"/>
      <c r="V624" s="245"/>
      <c r="W624" s="245"/>
      <c r="X624" s="245"/>
      <c r="Y624" s="245"/>
      <c r="Z624" s="245"/>
      <c r="AA624" s="245"/>
      <c r="AB624" s="245"/>
      <c r="AC624" s="245"/>
      <c r="AD624" s="245"/>
      <c r="AE624" s="245"/>
      <c r="AF624" s="245"/>
      <c r="AG624" s="245"/>
      <c r="AH624" s="245"/>
      <c r="AI624" s="245"/>
      <c r="AJ624" s="245"/>
      <c r="AK624" s="245"/>
      <c r="AL624" s="245"/>
      <c r="AM624" s="245"/>
      <c r="AN624" s="245"/>
      <c r="AO624" s="245"/>
      <c r="AP624" s="245"/>
      <c r="AQ624" s="245"/>
      <c r="AR624" s="245"/>
      <c r="AS624" s="245"/>
      <c r="AT624" s="245"/>
      <c r="AU624" s="245"/>
      <c r="AV624" s="245"/>
      <c r="AW624" s="245"/>
      <c r="AX624" s="245"/>
      <c r="AY624" s="245"/>
      <c r="AZ624" s="245"/>
      <c r="BA624" s="245"/>
      <c r="BB624" s="245"/>
      <c r="BC624" s="245"/>
      <c r="BD624" s="245"/>
      <c r="BE624" s="245"/>
      <c r="BF624" s="245"/>
      <c r="BG624" s="245"/>
      <c r="BH624" s="245"/>
      <c r="BI624" s="245"/>
      <c r="BJ624" s="245"/>
      <c r="BK624" s="245"/>
      <c r="BL624" s="245"/>
      <c r="BM624" s="248"/>
    </row>
    <row r="625" spans="1:65">
      <c r="A625" s="35"/>
      <c r="B625" s="3" t="s">
        <v>286</v>
      </c>
      <c r="C625" s="33"/>
      <c r="D625" s="250">
        <v>106</v>
      </c>
      <c r="E625" s="250">
        <v>135.5</v>
      </c>
      <c r="F625" s="244"/>
      <c r="G625" s="245"/>
      <c r="H625" s="245"/>
      <c r="I625" s="245"/>
      <c r="J625" s="245"/>
      <c r="K625" s="245"/>
      <c r="L625" s="245"/>
      <c r="M625" s="245"/>
      <c r="N625" s="245"/>
      <c r="O625" s="245"/>
      <c r="P625" s="245"/>
      <c r="Q625" s="245"/>
      <c r="R625" s="245"/>
      <c r="S625" s="245"/>
      <c r="T625" s="245"/>
      <c r="U625" s="245"/>
      <c r="V625" s="245"/>
      <c r="W625" s="245"/>
      <c r="X625" s="245"/>
      <c r="Y625" s="245"/>
      <c r="Z625" s="245"/>
      <c r="AA625" s="245"/>
      <c r="AB625" s="245"/>
      <c r="AC625" s="245"/>
      <c r="AD625" s="245"/>
      <c r="AE625" s="245"/>
      <c r="AF625" s="245"/>
      <c r="AG625" s="245"/>
      <c r="AH625" s="245"/>
      <c r="AI625" s="245"/>
      <c r="AJ625" s="245"/>
      <c r="AK625" s="245"/>
      <c r="AL625" s="245"/>
      <c r="AM625" s="245"/>
      <c r="AN625" s="245"/>
      <c r="AO625" s="245"/>
      <c r="AP625" s="245"/>
      <c r="AQ625" s="245"/>
      <c r="AR625" s="245"/>
      <c r="AS625" s="245"/>
      <c r="AT625" s="245"/>
      <c r="AU625" s="245"/>
      <c r="AV625" s="245"/>
      <c r="AW625" s="245"/>
      <c r="AX625" s="245"/>
      <c r="AY625" s="245"/>
      <c r="AZ625" s="245"/>
      <c r="BA625" s="245"/>
      <c r="BB625" s="245"/>
      <c r="BC625" s="245"/>
      <c r="BD625" s="245"/>
      <c r="BE625" s="245"/>
      <c r="BF625" s="245"/>
      <c r="BG625" s="245"/>
      <c r="BH625" s="245"/>
      <c r="BI625" s="245"/>
      <c r="BJ625" s="245"/>
      <c r="BK625" s="245"/>
      <c r="BL625" s="245"/>
      <c r="BM625" s="248"/>
    </row>
    <row r="626" spans="1:65">
      <c r="A626" s="35"/>
      <c r="B626" s="3" t="s">
        <v>287</v>
      </c>
      <c r="C626" s="33"/>
      <c r="D626" s="250">
        <v>1.7224014243685084</v>
      </c>
      <c r="E626" s="250">
        <v>14.570518178843194</v>
      </c>
      <c r="F626" s="244"/>
      <c r="G626" s="245"/>
      <c r="H626" s="245"/>
      <c r="I626" s="245"/>
      <c r="J626" s="245"/>
      <c r="K626" s="245"/>
      <c r="L626" s="245"/>
      <c r="M626" s="245"/>
      <c r="N626" s="245"/>
      <c r="O626" s="245"/>
      <c r="P626" s="245"/>
      <c r="Q626" s="245"/>
      <c r="R626" s="245"/>
      <c r="S626" s="245"/>
      <c r="T626" s="245"/>
      <c r="U626" s="245"/>
      <c r="V626" s="245"/>
      <c r="W626" s="245"/>
      <c r="X626" s="245"/>
      <c r="Y626" s="245"/>
      <c r="Z626" s="245"/>
      <c r="AA626" s="245"/>
      <c r="AB626" s="245"/>
      <c r="AC626" s="245"/>
      <c r="AD626" s="245"/>
      <c r="AE626" s="245"/>
      <c r="AF626" s="245"/>
      <c r="AG626" s="245"/>
      <c r="AH626" s="245"/>
      <c r="AI626" s="245"/>
      <c r="AJ626" s="245"/>
      <c r="AK626" s="245"/>
      <c r="AL626" s="245"/>
      <c r="AM626" s="245"/>
      <c r="AN626" s="245"/>
      <c r="AO626" s="245"/>
      <c r="AP626" s="245"/>
      <c r="AQ626" s="245"/>
      <c r="AR626" s="245"/>
      <c r="AS626" s="245"/>
      <c r="AT626" s="245"/>
      <c r="AU626" s="245"/>
      <c r="AV626" s="245"/>
      <c r="AW626" s="245"/>
      <c r="AX626" s="245"/>
      <c r="AY626" s="245"/>
      <c r="AZ626" s="245"/>
      <c r="BA626" s="245"/>
      <c r="BB626" s="245"/>
      <c r="BC626" s="245"/>
      <c r="BD626" s="245"/>
      <c r="BE626" s="245"/>
      <c r="BF626" s="245"/>
      <c r="BG626" s="245"/>
      <c r="BH626" s="245"/>
      <c r="BI626" s="245"/>
      <c r="BJ626" s="245"/>
      <c r="BK626" s="245"/>
      <c r="BL626" s="245"/>
      <c r="BM626" s="248"/>
    </row>
    <row r="627" spans="1:65">
      <c r="A627" s="35"/>
      <c r="B627" s="3" t="s">
        <v>86</v>
      </c>
      <c r="C627" s="33"/>
      <c r="D627" s="13">
        <v>1.627465912789142E-2</v>
      </c>
      <c r="E627" s="13">
        <v>0.10370475572130387</v>
      </c>
      <c r="F627" s="166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2"/>
    </row>
    <row r="628" spans="1:65">
      <c r="A628" s="35"/>
      <c r="B628" s="3" t="s">
        <v>288</v>
      </c>
      <c r="C628" s="33"/>
      <c r="D628" s="13">
        <v>-0.14073071718538799</v>
      </c>
      <c r="E628" s="13">
        <v>0.14073071718538266</v>
      </c>
      <c r="F628" s="166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2"/>
    </row>
    <row r="629" spans="1:65">
      <c r="A629" s="35"/>
      <c r="B629" s="53" t="s">
        <v>289</v>
      </c>
      <c r="C629" s="54"/>
      <c r="D629" s="52">
        <v>0.67</v>
      </c>
      <c r="E629" s="52">
        <v>0.67</v>
      </c>
      <c r="F629" s="166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2"/>
    </row>
    <row r="630" spans="1:65">
      <c r="B630" s="36"/>
      <c r="C630" s="20"/>
      <c r="D630" s="31"/>
      <c r="E630" s="31"/>
      <c r="BM630" s="62"/>
    </row>
    <row r="631" spans="1:65" ht="15">
      <c r="B631" s="37" t="s">
        <v>562</v>
      </c>
      <c r="BM631" s="32" t="s">
        <v>291</v>
      </c>
    </row>
    <row r="632" spans="1:65" ht="15">
      <c r="A632" s="28" t="s">
        <v>40</v>
      </c>
      <c r="B632" s="18" t="s">
        <v>115</v>
      </c>
      <c r="C632" s="15" t="s">
        <v>116</v>
      </c>
      <c r="D632" s="16" t="s">
        <v>243</v>
      </c>
      <c r="E632" s="17" t="s">
        <v>243</v>
      </c>
      <c r="F632" s="17" t="s">
        <v>243</v>
      </c>
      <c r="G632" s="16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244</v>
      </c>
      <c r="C633" s="8" t="s">
        <v>244</v>
      </c>
      <c r="D633" s="164" t="s">
        <v>263</v>
      </c>
      <c r="E633" s="165" t="s">
        <v>264</v>
      </c>
      <c r="F633" s="165" t="s">
        <v>273</v>
      </c>
      <c r="G633" s="16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100</v>
      </c>
      <c r="E634" s="10" t="s">
        <v>100</v>
      </c>
      <c r="F634" s="10" t="s">
        <v>100</v>
      </c>
      <c r="G634" s="16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2</v>
      </c>
    </row>
    <row r="635" spans="1:65">
      <c r="A635" s="35"/>
      <c r="B635" s="19"/>
      <c r="C635" s="8"/>
      <c r="D635" s="29"/>
      <c r="E635" s="29"/>
      <c r="F635" s="29"/>
      <c r="G635" s="16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2</v>
      </c>
    </row>
    <row r="636" spans="1:65">
      <c r="A636" s="35"/>
      <c r="B636" s="18">
        <v>1</v>
      </c>
      <c r="C636" s="14">
        <v>1</v>
      </c>
      <c r="D636" s="22">
        <v>6.02</v>
      </c>
      <c r="E636" s="22">
        <v>6.2</v>
      </c>
      <c r="F636" s="23">
        <v>6.29</v>
      </c>
      <c r="G636" s="16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2">
        <v>1</v>
      </c>
    </row>
    <row r="637" spans="1:65">
      <c r="A637" s="35"/>
      <c r="B637" s="19">
        <v>1</v>
      </c>
      <c r="C637" s="8">
        <v>2</v>
      </c>
      <c r="D637" s="10">
        <v>5.84</v>
      </c>
      <c r="E637" s="10">
        <v>5.87</v>
      </c>
      <c r="F637" s="25">
        <v>6.13</v>
      </c>
      <c r="G637" s="16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2">
        <v>19</v>
      </c>
    </row>
    <row r="638" spans="1:65">
      <c r="A638" s="35"/>
      <c r="B638" s="19">
        <v>1</v>
      </c>
      <c r="C638" s="8">
        <v>3</v>
      </c>
      <c r="D638" s="10">
        <v>5.96</v>
      </c>
      <c r="E638" s="10">
        <v>6.31</v>
      </c>
      <c r="F638" s="25">
        <v>5.95</v>
      </c>
      <c r="G638" s="16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2">
        <v>16</v>
      </c>
    </row>
    <row r="639" spans="1:65">
      <c r="A639" s="35"/>
      <c r="B639" s="19">
        <v>1</v>
      </c>
      <c r="C639" s="8">
        <v>4</v>
      </c>
      <c r="D639" s="10">
        <v>5.79</v>
      </c>
      <c r="E639" s="10">
        <v>6.26</v>
      </c>
      <c r="F639" s="25">
        <v>5.47</v>
      </c>
      <c r="G639" s="16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2">
        <v>5.9877777777777803</v>
      </c>
    </row>
    <row r="640" spans="1:65">
      <c r="A640" s="35"/>
      <c r="B640" s="19">
        <v>1</v>
      </c>
      <c r="C640" s="8">
        <v>5</v>
      </c>
      <c r="D640" s="10">
        <v>5.81</v>
      </c>
      <c r="E640" s="10">
        <v>6.03</v>
      </c>
      <c r="F640" s="10">
        <v>5.67</v>
      </c>
      <c r="G640" s="16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2">
        <v>25</v>
      </c>
    </row>
    <row r="641" spans="1:65">
      <c r="A641" s="35"/>
      <c r="B641" s="19">
        <v>1</v>
      </c>
      <c r="C641" s="8">
        <v>6</v>
      </c>
      <c r="D641" s="10">
        <v>5.85</v>
      </c>
      <c r="E641" s="10">
        <v>6.06</v>
      </c>
      <c r="F641" s="10">
        <v>6.27</v>
      </c>
      <c r="G641" s="16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2"/>
    </row>
    <row r="642" spans="1:65">
      <c r="A642" s="35"/>
      <c r="B642" s="20" t="s">
        <v>285</v>
      </c>
      <c r="C642" s="12"/>
      <c r="D642" s="26">
        <v>5.878333333333333</v>
      </c>
      <c r="E642" s="26">
        <v>6.121666666666667</v>
      </c>
      <c r="F642" s="26">
        <v>5.9633333333333338</v>
      </c>
      <c r="G642" s="16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2"/>
    </row>
    <row r="643" spans="1:65">
      <c r="A643" s="35"/>
      <c r="B643" s="3" t="s">
        <v>286</v>
      </c>
      <c r="C643" s="33"/>
      <c r="D643" s="11">
        <v>5.8449999999999998</v>
      </c>
      <c r="E643" s="11">
        <v>6.13</v>
      </c>
      <c r="F643" s="11">
        <v>6.04</v>
      </c>
      <c r="G643" s="16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2"/>
    </row>
    <row r="644" spans="1:65">
      <c r="A644" s="35"/>
      <c r="B644" s="3" t="s">
        <v>287</v>
      </c>
      <c r="C644" s="33"/>
      <c r="D644" s="27">
        <v>9.1086039910991068E-2</v>
      </c>
      <c r="E644" s="27">
        <v>0.16509593170840589</v>
      </c>
      <c r="F644" s="27">
        <v>0.33410577167517874</v>
      </c>
      <c r="G644" s="16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2"/>
    </row>
    <row r="645" spans="1:65">
      <c r="A645" s="35"/>
      <c r="B645" s="3" t="s">
        <v>86</v>
      </c>
      <c r="C645" s="33"/>
      <c r="D645" s="13">
        <v>1.5495215181909454E-2</v>
      </c>
      <c r="E645" s="13">
        <v>2.6969114899276756E-2</v>
      </c>
      <c r="F645" s="13">
        <v>5.6026680549219457E-2</v>
      </c>
      <c r="G645" s="16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2"/>
    </row>
    <row r="646" spans="1:65">
      <c r="A646" s="35"/>
      <c r="B646" s="3" t="s">
        <v>288</v>
      </c>
      <c r="C646" s="33"/>
      <c r="D646" s="13">
        <v>-1.8277973650028256E-2</v>
      </c>
      <c r="E646" s="13">
        <v>2.2360363703840758E-2</v>
      </c>
      <c r="F646" s="13">
        <v>-4.0823900538136115E-3</v>
      </c>
      <c r="G646" s="16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2"/>
    </row>
    <row r="647" spans="1:65">
      <c r="A647" s="35"/>
      <c r="B647" s="53" t="s">
        <v>289</v>
      </c>
      <c r="C647" s="54"/>
      <c r="D647" s="52">
        <v>0.67</v>
      </c>
      <c r="E647" s="52">
        <v>1.26</v>
      </c>
      <c r="F647" s="52">
        <v>0</v>
      </c>
      <c r="G647" s="16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62"/>
    </row>
    <row r="648" spans="1:65">
      <c r="B648" s="36"/>
      <c r="C648" s="20"/>
      <c r="D648" s="31"/>
      <c r="E648" s="31"/>
      <c r="F648" s="31"/>
      <c r="BM648" s="62"/>
    </row>
    <row r="649" spans="1:65" ht="15">
      <c r="B649" s="37" t="s">
        <v>563</v>
      </c>
      <c r="BM649" s="32" t="s">
        <v>291</v>
      </c>
    </row>
    <row r="650" spans="1:65" ht="15">
      <c r="A650" s="28" t="s">
        <v>43</v>
      </c>
      <c r="B650" s="18" t="s">
        <v>115</v>
      </c>
      <c r="C650" s="15" t="s">
        <v>116</v>
      </c>
      <c r="D650" s="16" t="s">
        <v>243</v>
      </c>
      <c r="E650" s="17" t="s">
        <v>243</v>
      </c>
      <c r="F650" s="17" t="s">
        <v>243</v>
      </c>
      <c r="G650" s="16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>
        <v>1</v>
      </c>
    </row>
    <row r="651" spans="1:65">
      <c r="A651" s="35"/>
      <c r="B651" s="19" t="s">
        <v>244</v>
      </c>
      <c r="C651" s="8" t="s">
        <v>244</v>
      </c>
      <c r="D651" s="164" t="s">
        <v>263</v>
      </c>
      <c r="E651" s="165" t="s">
        <v>264</v>
      </c>
      <c r="F651" s="165" t="s">
        <v>273</v>
      </c>
      <c r="G651" s="16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 t="s">
        <v>3</v>
      </c>
    </row>
    <row r="652" spans="1:65">
      <c r="A652" s="35"/>
      <c r="B652" s="19"/>
      <c r="C652" s="8"/>
      <c r="D652" s="9" t="s">
        <v>100</v>
      </c>
      <c r="E652" s="10" t="s">
        <v>100</v>
      </c>
      <c r="F652" s="10" t="s">
        <v>100</v>
      </c>
      <c r="G652" s="16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0</v>
      </c>
    </row>
    <row r="653" spans="1:65">
      <c r="A653" s="35"/>
      <c r="B653" s="19"/>
      <c r="C653" s="8"/>
      <c r="D653" s="29"/>
      <c r="E653" s="29"/>
      <c r="F653" s="29"/>
      <c r="G653" s="16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0</v>
      </c>
    </row>
    <row r="654" spans="1:65">
      <c r="A654" s="35"/>
      <c r="B654" s="18">
        <v>1</v>
      </c>
      <c r="C654" s="14">
        <v>1</v>
      </c>
      <c r="D654" s="265">
        <v>62.5</v>
      </c>
      <c r="E654" s="243">
        <v>65.900000000000006</v>
      </c>
      <c r="F654" s="251">
        <v>69</v>
      </c>
      <c r="G654" s="244"/>
      <c r="H654" s="245"/>
      <c r="I654" s="245"/>
      <c r="J654" s="245"/>
      <c r="K654" s="245"/>
      <c r="L654" s="245"/>
      <c r="M654" s="245"/>
      <c r="N654" s="245"/>
      <c r="O654" s="245"/>
      <c r="P654" s="245"/>
      <c r="Q654" s="245"/>
      <c r="R654" s="245"/>
      <c r="S654" s="245"/>
      <c r="T654" s="245"/>
      <c r="U654" s="245"/>
      <c r="V654" s="245"/>
      <c r="W654" s="245"/>
      <c r="X654" s="245"/>
      <c r="Y654" s="245"/>
      <c r="Z654" s="245"/>
      <c r="AA654" s="245"/>
      <c r="AB654" s="245"/>
      <c r="AC654" s="245"/>
      <c r="AD654" s="245"/>
      <c r="AE654" s="245"/>
      <c r="AF654" s="245"/>
      <c r="AG654" s="245"/>
      <c r="AH654" s="245"/>
      <c r="AI654" s="245"/>
      <c r="AJ654" s="245"/>
      <c r="AK654" s="245"/>
      <c r="AL654" s="245"/>
      <c r="AM654" s="245"/>
      <c r="AN654" s="245"/>
      <c r="AO654" s="245"/>
      <c r="AP654" s="245"/>
      <c r="AQ654" s="245"/>
      <c r="AR654" s="245"/>
      <c r="AS654" s="245"/>
      <c r="AT654" s="245"/>
      <c r="AU654" s="245"/>
      <c r="AV654" s="245"/>
      <c r="AW654" s="245"/>
      <c r="AX654" s="245"/>
      <c r="AY654" s="245"/>
      <c r="AZ654" s="245"/>
      <c r="BA654" s="245"/>
      <c r="BB654" s="245"/>
      <c r="BC654" s="245"/>
      <c r="BD654" s="245"/>
      <c r="BE654" s="245"/>
      <c r="BF654" s="245"/>
      <c r="BG654" s="245"/>
      <c r="BH654" s="245"/>
      <c r="BI654" s="245"/>
      <c r="BJ654" s="245"/>
      <c r="BK654" s="245"/>
      <c r="BL654" s="245"/>
      <c r="BM654" s="246">
        <v>1</v>
      </c>
    </row>
    <row r="655" spans="1:65">
      <c r="A655" s="35"/>
      <c r="B655" s="19">
        <v>1</v>
      </c>
      <c r="C655" s="8">
        <v>2</v>
      </c>
      <c r="D655" s="266">
        <v>62.4</v>
      </c>
      <c r="E655" s="247">
        <v>63.899999999999991</v>
      </c>
      <c r="F655" s="252">
        <v>66.7</v>
      </c>
      <c r="G655" s="244"/>
      <c r="H655" s="245"/>
      <c r="I655" s="245"/>
      <c r="J655" s="245"/>
      <c r="K655" s="245"/>
      <c r="L655" s="245"/>
      <c r="M655" s="245"/>
      <c r="N655" s="245"/>
      <c r="O655" s="245"/>
      <c r="P655" s="245"/>
      <c r="Q655" s="245"/>
      <c r="R655" s="245"/>
      <c r="S655" s="245"/>
      <c r="T655" s="245"/>
      <c r="U655" s="245"/>
      <c r="V655" s="245"/>
      <c r="W655" s="245"/>
      <c r="X655" s="245"/>
      <c r="Y655" s="245"/>
      <c r="Z655" s="245"/>
      <c r="AA655" s="245"/>
      <c r="AB655" s="245"/>
      <c r="AC655" s="245"/>
      <c r="AD655" s="245"/>
      <c r="AE655" s="245"/>
      <c r="AF655" s="245"/>
      <c r="AG655" s="245"/>
      <c r="AH655" s="245"/>
      <c r="AI655" s="245"/>
      <c r="AJ655" s="245"/>
      <c r="AK655" s="245"/>
      <c r="AL655" s="245"/>
      <c r="AM655" s="245"/>
      <c r="AN655" s="245"/>
      <c r="AO655" s="245"/>
      <c r="AP655" s="245"/>
      <c r="AQ655" s="245"/>
      <c r="AR655" s="245"/>
      <c r="AS655" s="245"/>
      <c r="AT655" s="245"/>
      <c r="AU655" s="245"/>
      <c r="AV655" s="245"/>
      <c r="AW655" s="245"/>
      <c r="AX655" s="245"/>
      <c r="AY655" s="245"/>
      <c r="AZ655" s="245"/>
      <c r="BA655" s="245"/>
      <c r="BB655" s="245"/>
      <c r="BC655" s="245"/>
      <c r="BD655" s="245"/>
      <c r="BE655" s="245"/>
      <c r="BF655" s="245"/>
      <c r="BG655" s="245"/>
      <c r="BH655" s="245"/>
      <c r="BI655" s="245"/>
      <c r="BJ655" s="245"/>
      <c r="BK655" s="245"/>
      <c r="BL655" s="245"/>
      <c r="BM655" s="246">
        <v>20</v>
      </c>
    </row>
    <row r="656" spans="1:65">
      <c r="A656" s="35"/>
      <c r="B656" s="19">
        <v>1</v>
      </c>
      <c r="C656" s="8">
        <v>3</v>
      </c>
      <c r="D656" s="266">
        <v>61.3</v>
      </c>
      <c r="E656" s="247">
        <v>64.8</v>
      </c>
      <c r="F656" s="252">
        <v>66</v>
      </c>
      <c r="G656" s="244"/>
      <c r="H656" s="245"/>
      <c r="I656" s="245"/>
      <c r="J656" s="245"/>
      <c r="K656" s="245"/>
      <c r="L656" s="245"/>
      <c r="M656" s="245"/>
      <c r="N656" s="245"/>
      <c r="O656" s="245"/>
      <c r="P656" s="245"/>
      <c r="Q656" s="245"/>
      <c r="R656" s="245"/>
      <c r="S656" s="245"/>
      <c r="T656" s="245"/>
      <c r="U656" s="245"/>
      <c r="V656" s="245"/>
      <c r="W656" s="245"/>
      <c r="X656" s="245"/>
      <c r="Y656" s="245"/>
      <c r="Z656" s="245"/>
      <c r="AA656" s="245"/>
      <c r="AB656" s="245"/>
      <c r="AC656" s="245"/>
      <c r="AD656" s="245"/>
      <c r="AE656" s="245"/>
      <c r="AF656" s="245"/>
      <c r="AG656" s="245"/>
      <c r="AH656" s="245"/>
      <c r="AI656" s="245"/>
      <c r="AJ656" s="245"/>
      <c r="AK656" s="245"/>
      <c r="AL656" s="245"/>
      <c r="AM656" s="245"/>
      <c r="AN656" s="245"/>
      <c r="AO656" s="245"/>
      <c r="AP656" s="245"/>
      <c r="AQ656" s="245"/>
      <c r="AR656" s="245"/>
      <c r="AS656" s="245"/>
      <c r="AT656" s="245"/>
      <c r="AU656" s="245"/>
      <c r="AV656" s="245"/>
      <c r="AW656" s="245"/>
      <c r="AX656" s="245"/>
      <c r="AY656" s="245"/>
      <c r="AZ656" s="245"/>
      <c r="BA656" s="245"/>
      <c r="BB656" s="245"/>
      <c r="BC656" s="245"/>
      <c r="BD656" s="245"/>
      <c r="BE656" s="245"/>
      <c r="BF656" s="245"/>
      <c r="BG656" s="245"/>
      <c r="BH656" s="245"/>
      <c r="BI656" s="245"/>
      <c r="BJ656" s="245"/>
      <c r="BK656" s="245"/>
      <c r="BL656" s="245"/>
      <c r="BM656" s="246">
        <v>16</v>
      </c>
    </row>
    <row r="657" spans="1:65">
      <c r="A657" s="35"/>
      <c r="B657" s="19">
        <v>1</v>
      </c>
      <c r="C657" s="8">
        <v>4</v>
      </c>
      <c r="D657" s="266">
        <v>62.20000000000001</v>
      </c>
      <c r="E657" s="247">
        <v>67</v>
      </c>
      <c r="F657" s="252">
        <v>62.9</v>
      </c>
      <c r="G657" s="244"/>
      <c r="H657" s="245"/>
      <c r="I657" s="245"/>
      <c r="J657" s="245"/>
      <c r="K657" s="245"/>
      <c r="L657" s="245"/>
      <c r="M657" s="245"/>
      <c r="N657" s="245"/>
      <c r="O657" s="245"/>
      <c r="P657" s="245"/>
      <c r="Q657" s="245"/>
      <c r="R657" s="245"/>
      <c r="S657" s="245"/>
      <c r="T657" s="245"/>
      <c r="U657" s="245"/>
      <c r="V657" s="245"/>
      <c r="W657" s="245"/>
      <c r="X657" s="245"/>
      <c r="Y657" s="245"/>
      <c r="Z657" s="245"/>
      <c r="AA657" s="245"/>
      <c r="AB657" s="245"/>
      <c r="AC657" s="245"/>
      <c r="AD657" s="245"/>
      <c r="AE657" s="245"/>
      <c r="AF657" s="245"/>
      <c r="AG657" s="245"/>
      <c r="AH657" s="245"/>
      <c r="AI657" s="245"/>
      <c r="AJ657" s="245"/>
      <c r="AK657" s="245"/>
      <c r="AL657" s="245"/>
      <c r="AM657" s="245"/>
      <c r="AN657" s="245"/>
      <c r="AO657" s="245"/>
      <c r="AP657" s="245"/>
      <c r="AQ657" s="245"/>
      <c r="AR657" s="245"/>
      <c r="AS657" s="245"/>
      <c r="AT657" s="245"/>
      <c r="AU657" s="245"/>
      <c r="AV657" s="245"/>
      <c r="AW657" s="245"/>
      <c r="AX657" s="245"/>
      <c r="AY657" s="245"/>
      <c r="AZ657" s="245"/>
      <c r="BA657" s="245"/>
      <c r="BB657" s="245"/>
      <c r="BC657" s="245"/>
      <c r="BD657" s="245"/>
      <c r="BE657" s="245"/>
      <c r="BF657" s="245"/>
      <c r="BG657" s="245"/>
      <c r="BH657" s="245"/>
      <c r="BI657" s="245"/>
      <c r="BJ657" s="245"/>
      <c r="BK657" s="245"/>
      <c r="BL657" s="245"/>
      <c r="BM657" s="246">
        <v>65.3333333333333</v>
      </c>
    </row>
    <row r="658" spans="1:65">
      <c r="A658" s="35"/>
      <c r="B658" s="19">
        <v>1</v>
      </c>
      <c r="C658" s="8">
        <v>5</v>
      </c>
      <c r="D658" s="266">
        <v>62.7</v>
      </c>
      <c r="E658" s="247">
        <v>65.8</v>
      </c>
      <c r="F658" s="247">
        <v>62.3</v>
      </c>
      <c r="G658" s="244"/>
      <c r="H658" s="245"/>
      <c r="I658" s="245"/>
      <c r="J658" s="245"/>
      <c r="K658" s="245"/>
      <c r="L658" s="245"/>
      <c r="M658" s="245"/>
      <c r="N658" s="245"/>
      <c r="O658" s="245"/>
      <c r="P658" s="245"/>
      <c r="Q658" s="245"/>
      <c r="R658" s="245"/>
      <c r="S658" s="245"/>
      <c r="T658" s="245"/>
      <c r="U658" s="245"/>
      <c r="V658" s="245"/>
      <c r="W658" s="245"/>
      <c r="X658" s="245"/>
      <c r="Y658" s="245"/>
      <c r="Z658" s="245"/>
      <c r="AA658" s="245"/>
      <c r="AB658" s="245"/>
      <c r="AC658" s="245"/>
      <c r="AD658" s="245"/>
      <c r="AE658" s="245"/>
      <c r="AF658" s="245"/>
      <c r="AG658" s="245"/>
      <c r="AH658" s="245"/>
      <c r="AI658" s="245"/>
      <c r="AJ658" s="245"/>
      <c r="AK658" s="245"/>
      <c r="AL658" s="245"/>
      <c r="AM658" s="245"/>
      <c r="AN658" s="245"/>
      <c r="AO658" s="245"/>
      <c r="AP658" s="245"/>
      <c r="AQ658" s="245"/>
      <c r="AR658" s="245"/>
      <c r="AS658" s="245"/>
      <c r="AT658" s="245"/>
      <c r="AU658" s="245"/>
      <c r="AV658" s="245"/>
      <c r="AW658" s="245"/>
      <c r="AX658" s="245"/>
      <c r="AY658" s="245"/>
      <c r="AZ658" s="245"/>
      <c r="BA658" s="245"/>
      <c r="BB658" s="245"/>
      <c r="BC658" s="245"/>
      <c r="BD658" s="245"/>
      <c r="BE658" s="245"/>
      <c r="BF658" s="245"/>
      <c r="BG658" s="245"/>
      <c r="BH658" s="245"/>
      <c r="BI658" s="245"/>
      <c r="BJ658" s="245"/>
      <c r="BK658" s="245"/>
      <c r="BL658" s="245"/>
      <c r="BM658" s="246">
        <v>26</v>
      </c>
    </row>
    <row r="659" spans="1:65">
      <c r="A659" s="35"/>
      <c r="B659" s="19">
        <v>1</v>
      </c>
      <c r="C659" s="8">
        <v>6</v>
      </c>
      <c r="D659" s="266">
        <v>62.6</v>
      </c>
      <c r="E659" s="247">
        <v>64.400000000000006</v>
      </c>
      <c r="F659" s="247">
        <v>65.3</v>
      </c>
      <c r="G659" s="244"/>
      <c r="H659" s="245"/>
      <c r="I659" s="245"/>
      <c r="J659" s="245"/>
      <c r="K659" s="245"/>
      <c r="L659" s="245"/>
      <c r="M659" s="245"/>
      <c r="N659" s="245"/>
      <c r="O659" s="245"/>
      <c r="P659" s="245"/>
      <c r="Q659" s="245"/>
      <c r="R659" s="245"/>
      <c r="S659" s="245"/>
      <c r="T659" s="245"/>
      <c r="U659" s="245"/>
      <c r="V659" s="245"/>
      <c r="W659" s="245"/>
      <c r="X659" s="245"/>
      <c r="Y659" s="245"/>
      <c r="Z659" s="245"/>
      <c r="AA659" s="245"/>
      <c r="AB659" s="245"/>
      <c r="AC659" s="245"/>
      <c r="AD659" s="245"/>
      <c r="AE659" s="245"/>
      <c r="AF659" s="245"/>
      <c r="AG659" s="245"/>
      <c r="AH659" s="245"/>
      <c r="AI659" s="245"/>
      <c r="AJ659" s="245"/>
      <c r="AK659" s="245"/>
      <c r="AL659" s="245"/>
      <c r="AM659" s="245"/>
      <c r="AN659" s="245"/>
      <c r="AO659" s="245"/>
      <c r="AP659" s="245"/>
      <c r="AQ659" s="245"/>
      <c r="AR659" s="245"/>
      <c r="AS659" s="245"/>
      <c r="AT659" s="245"/>
      <c r="AU659" s="245"/>
      <c r="AV659" s="245"/>
      <c r="AW659" s="245"/>
      <c r="AX659" s="245"/>
      <c r="AY659" s="245"/>
      <c r="AZ659" s="245"/>
      <c r="BA659" s="245"/>
      <c r="BB659" s="245"/>
      <c r="BC659" s="245"/>
      <c r="BD659" s="245"/>
      <c r="BE659" s="245"/>
      <c r="BF659" s="245"/>
      <c r="BG659" s="245"/>
      <c r="BH659" s="245"/>
      <c r="BI659" s="245"/>
      <c r="BJ659" s="245"/>
      <c r="BK659" s="245"/>
      <c r="BL659" s="245"/>
      <c r="BM659" s="248"/>
    </row>
    <row r="660" spans="1:65">
      <c r="A660" s="35"/>
      <c r="B660" s="20" t="s">
        <v>285</v>
      </c>
      <c r="C660" s="12"/>
      <c r="D660" s="249">
        <v>62.283333333333339</v>
      </c>
      <c r="E660" s="249">
        <v>65.300000000000011</v>
      </c>
      <c r="F660" s="249">
        <v>65.36666666666666</v>
      </c>
      <c r="G660" s="244"/>
      <c r="H660" s="245"/>
      <c r="I660" s="245"/>
      <c r="J660" s="245"/>
      <c r="K660" s="245"/>
      <c r="L660" s="245"/>
      <c r="M660" s="245"/>
      <c r="N660" s="245"/>
      <c r="O660" s="245"/>
      <c r="P660" s="245"/>
      <c r="Q660" s="245"/>
      <c r="R660" s="245"/>
      <c r="S660" s="245"/>
      <c r="T660" s="245"/>
      <c r="U660" s="245"/>
      <c r="V660" s="245"/>
      <c r="W660" s="245"/>
      <c r="X660" s="245"/>
      <c r="Y660" s="245"/>
      <c r="Z660" s="245"/>
      <c r="AA660" s="245"/>
      <c r="AB660" s="245"/>
      <c r="AC660" s="245"/>
      <c r="AD660" s="245"/>
      <c r="AE660" s="245"/>
      <c r="AF660" s="245"/>
      <c r="AG660" s="245"/>
      <c r="AH660" s="245"/>
      <c r="AI660" s="245"/>
      <c r="AJ660" s="245"/>
      <c r="AK660" s="245"/>
      <c r="AL660" s="245"/>
      <c r="AM660" s="245"/>
      <c r="AN660" s="245"/>
      <c r="AO660" s="245"/>
      <c r="AP660" s="245"/>
      <c r="AQ660" s="245"/>
      <c r="AR660" s="245"/>
      <c r="AS660" s="245"/>
      <c r="AT660" s="245"/>
      <c r="AU660" s="245"/>
      <c r="AV660" s="245"/>
      <c r="AW660" s="245"/>
      <c r="AX660" s="245"/>
      <c r="AY660" s="245"/>
      <c r="AZ660" s="245"/>
      <c r="BA660" s="245"/>
      <c r="BB660" s="245"/>
      <c r="BC660" s="245"/>
      <c r="BD660" s="245"/>
      <c r="BE660" s="245"/>
      <c r="BF660" s="245"/>
      <c r="BG660" s="245"/>
      <c r="BH660" s="245"/>
      <c r="BI660" s="245"/>
      <c r="BJ660" s="245"/>
      <c r="BK660" s="245"/>
      <c r="BL660" s="245"/>
      <c r="BM660" s="248"/>
    </row>
    <row r="661" spans="1:65">
      <c r="A661" s="35"/>
      <c r="B661" s="3" t="s">
        <v>286</v>
      </c>
      <c r="C661" s="33"/>
      <c r="D661" s="250">
        <v>62.45</v>
      </c>
      <c r="E661" s="250">
        <v>65.3</v>
      </c>
      <c r="F661" s="250">
        <v>65.650000000000006</v>
      </c>
      <c r="G661" s="244"/>
      <c r="H661" s="245"/>
      <c r="I661" s="245"/>
      <c r="J661" s="245"/>
      <c r="K661" s="245"/>
      <c r="L661" s="245"/>
      <c r="M661" s="245"/>
      <c r="N661" s="245"/>
      <c r="O661" s="245"/>
      <c r="P661" s="245"/>
      <c r="Q661" s="245"/>
      <c r="R661" s="245"/>
      <c r="S661" s="245"/>
      <c r="T661" s="245"/>
      <c r="U661" s="245"/>
      <c r="V661" s="245"/>
      <c r="W661" s="245"/>
      <c r="X661" s="245"/>
      <c r="Y661" s="245"/>
      <c r="Z661" s="245"/>
      <c r="AA661" s="245"/>
      <c r="AB661" s="245"/>
      <c r="AC661" s="245"/>
      <c r="AD661" s="245"/>
      <c r="AE661" s="245"/>
      <c r="AF661" s="245"/>
      <c r="AG661" s="245"/>
      <c r="AH661" s="245"/>
      <c r="AI661" s="245"/>
      <c r="AJ661" s="245"/>
      <c r="AK661" s="245"/>
      <c r="AL661" s="245"/>
      <c r="AM661" s="245"/>
      <c r="AN661" s="245"/>
      <c r="AO661" s="245"/>
      <c r="AP661" s="245"/>
      <c r="AQ661" s="245"/>
      <c r="AR661" s="245"/>
      <c r="AS661" s="245"/>
      <c r="AT661" s="245"/>
      <c r="AU661" s="245"/>
      <c r="AV661" s="245"/>
      <c r="AW661" s="245"/>
      <c r="AX661" s="245"/>
      <c r="AY661" s="245"/>
      <c r="AZ661" s="245"/>
      <c r="BA661" s="245"/>
      <c r="BB661" s="245"/>
      <c r="BC661" s="245"/>
      <c r="BD661" s="245"/>
      <c r="BE661" s="245"/>
      <c r="BF661" s="245"/>
      <c r="BG661" s="245"/>
      <c r="BH661" s="245"/>
      <c r="BI661" s="245"/>
      <c r="BJ661" s="245"/>
      <c r="BK661" s="245"/>
      <c r="BL661" s="245"/>
      <c r="BM661" s="248"/>
    </row>
    <row r="662" spans="1:65">
      <c r="A662" s="35"/>
      <c r="B662" s="3" t="s">
        <v>287</v>
      </c>
      <c r="C662" s="33"/>
      <c r="D662" s="250">
        <v>0.51153364177409499</v>
      </c>
      <c r="E662" s="250">
        <v>1.1419281938896175</v>
      </c>
      <c r="F662" s="250">
        <v>2.4848876567496312</v>
      </c>
      <c r="G662" s="244"/>
      <c r="H662" s="245"/>
      <c r="I662" s="245"/>
      <c r="J662" s="245"/>
      <c r="K662" s="245"/>
      <c r="L662" s="245"/>
      <c r="M662" s="245"/>
      <c r="N662" s="245"/>
      <c r="O662" s="245"/>
      <c r="P662" s="245"/>
      <c r="Q662" s="245"/>
      <c r="R662" s="245"/>
      <c r="S662" s="245"/>
      <c r="T662" s="245"/>
      <c r="U662" s="245"/>
      <c r="V662" s="245"/>
      <c r="W662" s="245"/>
      <c r="X662" s="245"/>
      <c r="Y662" s="245"/>
      <c r="Z662" s="245"/>
      <c r="AA662" s="245"/>
      <c r="AB662" s="245"/>
      <c r="AC662" s="245"/>
      <c r="AD662" s="245"/>
      <c r="AE662" s="245"/>
      <c r="AF662" s="245"/>
      <c r="AG662" s="245"/>
      <c r="AH662" s="245"/>
      <c r="AI662" s="245"/>
      <c r="AJ662" s="245"/>
      <c r="AK662" s="245"/>
      <c r="AL662" s="245"/>
      <c r="AM662" s="245"/>
      <c r="AN662" s="245"/>
      <c r="AO662" s="245"/>
      <c r="AP662" s="245"/>
      <c r="AQ662" s="245"/>
      <c r="AR662" s="245"/>
      <c r="AS662" s="245"/>
      <c r="AT662" s="245"/>
      <c r="AU662" s="245"/>
      <c r="AV662" s="245"/>
      <c r="AW662" s="245"/>
      <c r="AX662" s="245"/>
      <c r="AY662" s="245"/>
      <c r="AZ662" s="245"/>
      <c r="BA662" s="245"/>
      <c r="BB662" s="245"/>
      <c r="BC662" s="245"/>
      <c r="BD662" s="245"/>
      <c r="BE662" s="245"/>
      <c r="BF662" s="245"/>
      <c r="BG662" s="245"/>
      <c r="BH662" s="245"/>
      <c r="BI662" s="245"/>
      <c r="BJ662" s="245"/>
      <c r="BK662" s="245"/>
      <c r="BL662" s="245"/>
      <c r="BM662" s="248"/>
    </row>
    <row r="663" spans="1:65">
      <c r="A663" s="35"/>
      <c r="B663" s="3" t="s">
        <v>86</v>
      </c>
      <c r="C663" s="33"/>
      <c r="D663" s="13">
        <v>8.2130100365120952E-3</v>
      </c>
      <c r="E663" s="13">
        <v>1.7487414914082962E-2</v>
      </c>
      <c r="F663" s="13">
        <v>3.8014599542319706E-2</v>
      </c>
      <c r="G663" s="16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2"/>
    </row>
    <row r="664" spans="1:65">
      <c r="A664" s="35"/>
      <c r="B664" s="3" t="s">
        <v>288</v>
      </c>
      <c r="C664" s="33"/>
      <c r="D664" s="13">
        <v>-4.6683673469387177E-2</v>
      </c>
      <c r="E664" s="13">
        <v>-5.1020408163193753E-4</v>
      </c>
      <c r="F664" s="13">
        <v>5.1020408163315878E-4</v>
      </c>
      <c r="G664" s="16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2"/>
    </row>
    <row r="665" spans="1:65">
      <c r="A665" s="35"/>
      <c r="B665" s="53" t="s">
        <v>289</v>
      </c>
      <c r="C665" s="54"/>
      <c r="D665" s="52">
        <v>30.51</v>
      </c>
      <c r="E665" s="52">
        <v>0</v>
      </c>
      <c r="F665" s="52">
        <v>0.67</v>
      </c>
      <c r="G665" s="16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62"/>
    </row>
    <row r="666" spans="1:65">
      <c r="B666" s="36"/>
      <c r="C666" s="20"/>
      <c r="D666" s="31"/>
      <c r="E666" s="31"/>
      <c r="F666" s="31"/>
      <c r="BM666" s="62"/>
    </row>
    <row r="667" spans="1:65" ht="15">
      <c r="B667" s="37" t="s">
        <v>564</v>
      </c>
      <c r="BM667" s="32" t="s">
        <v>291</v>
      </c>
    </row>
    <row r="668" spans="1:65" ht="15">
      <c r="A668" s="28" t="s">
        <v>60</v>
      </c>
      <c r="B668" s="18" t="s">
        <v>115</v>
      </c>
      <c r="C668" s="15" t="s">
        <v>116</v>
      </c>
      <c r="D668" s="16" t="s">
        <v>243</v>
      </c>
      <c r="E668" s="166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2">
        <v>1</v>
      </c>
    </row>
    <row r="669" spans="1:65">
      <c r="A669" s="35"/>
      <c r="B669" s="19" t="s">
        <v>244</v>
      </c>
      <c r="C669" s="8" t="s">
        <v>244</v>
      </c>
      <c r="D669" s="164" t="s">
        <v>256</v>
      </c>
      <c r="E669" s="16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2" t="s">
        <v>1</v>
      </c>
    </row>
    <row r="670" spans="1:65">
      <c r="A670" s="35"/>
      <c r="B670" s="19"/>
      <c r="C670" s="8"/>
      <c r="D670" s="9" t="s">
        <v>103</v>
      </c>
      <c r="E670" s="16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2">
        <v>3</v>
      </c>
    </row>
    <row r="671" spans="1:65">
      <c r="A671" s="35"/>
      <c r="B671" s="19"/>
      <c r="C671" s="8"/>
      <c r="D671" s="29"/>
      <c r="E671" s="16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2">
        <v>3</v>
      </c>
    </row>
    <row r="672" spans="1:65">
      <c r="A672" s="35"/>
      <c r="B672" s="18">
        <v>1</v>
      </c>
      <c r="C672" s="14">
        <v>1</v>
      </c>
      <c r="D672" s="254">
        <v>0.57299999999999995</v>
      </c>
      <c r="E672" s="233"/>
      <c r="F672" s="234"/>
      <c r="G672" s="234"/>
      <c r="H672" s="234"/>
      <c r="I672" s="234"/>
      <c r="J672" s="234"/>
      <c r="K672" s="234"/>
      <c r="L672" s="234"/>
      <c r="M672" s="234"/>
      <c r="N672" s="234"/>
      <c r="O672" s="234"/>
      <c r="P672" s="234"/>
      <c r="Q672" s="234"/>
      <c r="R672" s="234"/>
      <c r="S672" s="234"/>
      <c r="T672" s="234"/>
      <c r="U672" s="234"/>
      <c r="V672" s="234"/>
      <c r="W672" s="234"/>
      <c r="X672" s="234"/>
      <c r="Y672" s="234"/>
      <c r="Z672" s="234"/>
      <c r="AA672" s="234"/>
      <c r="AB672" s="234"/>
      <c r="AC672" s="234"/>
      <c r="AD672" s="234"/>
      <c r="AE672" s="234"/>
      <c r="AF672" s="234"/>
      <c r="AG672" s="234"/>
      <c r="AH672" s="234"/>
      <c r="AI672" s="234"/>
      <c r="AJ672" s="234"/>
      <c r="AK672" s="234"/>
      <c r="AL672" s="234"/>
      <c r="AM672" s="234"/>
      <c r="AN672" s="234"/>
      <c r="AO672" s="234"/>
      <c r="AP672" s="234"/>
      <c r="AQ672" s="234"/>
      <c r="AR672" s="234"/>
      <c r="AS672" s="234"/>
      <c r="AT672" s="234"/>
      <c r="AU672" s="234"/>
      <c r="AV672" s="234"/>
      <c r="AW672" s="234"/>
      <c r="AX672" s="234"/>
      <c r="AY672" s="234"/>
      <c r="AZ672" s="234"/>
      <c r="BA672" s="234"/>
      <c r="BB672" s="234"/>
      <c r="BC672" s="234"/>
      <c r="BD672" s="234"/>
      <c r="BE672" s="234"/>
      <c r="BF672" s="234"/>
      <c r="BG672" s="234"/>
      <c r="BH672" s="234"/>
      <c r="BI672" s="234"/>
      <c r="BJ672" s="234"/>
      <c r="BK672" s="234"/>
      <c r="BL672" s="234"/>
      <c r="BM672" s="255">
        <v>1</v>
      </c>
    </row>
    <row r="673" spans="1:65">
      <c r="A673" s="35"/>
      <c r="B673" s="19">
        <v>1</v>
      </c>
      <c r="C673" s="8">
        <v>2</v>
      </c>
      <c r="D673" s="256">
        <v>0.58899999999999997</v>
      </c>
      <c r="E673" s="233"/>
      <c r="F673" s="234"/>
      <c r="G673" s="234"/>
      <c r="H673" s="234"/>
      <c r="I673" s="234"/>
      <c r="J673" s="234"/>
      <c r="K673" s="234"/>
      <c r="L673" s="234"/>
      <c r="M673" s="234"/>
      <c r="N673" s="234"/>
      <c r="O673" s="234"/>
      <c r="P673" s="234"/>
      <c r="Q673" s="234"/>
      <c r="R673" s="234"/>
      <c r="S673" s="234"/>
      <c r="T673" s="234"/>
      <c r="U673" s="234"/>
      <c r="V673" s="234"/>
      <c r="W673" s="234"/>
      <c r="X673" s="234"/>
      <c r="Y673" s="234"/>
      <c r="Z673" s="234"/>
      <c r="AA673" s="234"/>
      <c r="AB673" s="234"/>
      <c r="AC673" s="234"/>
      <c r="AD673" s="234"/>
      <c r="AE673" s="234"/>
      <c r="AF673" s="234"/>
      <c r="AG673" s="234"/>
      <c r="AH673" s="234"/>
      <c r="AI673" s="234"/>
      <c r="AJ673" s="234"/>
      <c r="AK673" s="234"/>
      <c r="AL673" s="234"/>
      <c r="AM673" s="234"/>
      <c r="AN673" s="234"/>
      <c r="AO673" s="234"/>
      <c r="AP673" s="234"/>
      <c r="AQ673" s="234"/>
      <c r="AR673" s="234"/>
      <c r="AS673" s="234"/>
      <c r="AT673" s="234"/>
      <c r="AU673" s="234"/>
      <c r="AV673" s="234"/>
      <c r="AW673" s="234"/>
      <c r="AX673" s="234"/>
      <c r="AY673" s="234"/>
      <c r="AZ673" s="234"/>
      <c r="BA673" s="234"/>
      <c r="BB673" s="234"/>
      <c r="BC673" s="234"/>
      <c r="BD673" s="234"/>
      <c r="BE673" s="234"/>
      <c r="BF673" s="234"/>
      <c r="BG673" s="234"/>
      <c r="BH673" s="234"/>
      <c r="BI673" s="234"/>
      <c r="BJ673" s="234"/>
      <c r="BK673" s="234"/>
      <c r="BL673" s="234"/>
      <c r="BM673" s="255">
        <v>21</v>
      </c>
    </row>
    <row r="674" spans="1:65">
      <c r="A674" s="35"/>
      <c r="B674" s="19">
        <v>1</v>
      </c>
      <c r="C674" s="8">
        <v>3</v>
      </c>
      <c r="D674" s="256">
        <v>0.65300000000000002</v>
      </c>
      <c r="E674" s="233"/>
      <c r="F674" s="234"/>
      <c r="G674" s="234"/>
      <c r="H674" s="234"/>
      <c r="I674" s="234"/>
      <c r="J674" s="234"/>
      <c r="K674" s="234"/>
      <c r="L674" s="234"/>
      <c r="M674" s="234"/>
      <c r="N674" s="234"/>
      <c r="O674" s="234"/>
      <c r="P674" s="234"/>
      <c r="Q674" s="234"/>
      <c r="R674" s="234"/>
      <c r="S674" s="234"/>
      <c r="T674" s="234"/>
      <c r="U674" s="234"/>
      <c r="V674" s="234"/>
      <c r="W674" s="234"/>
      <c r="X674" s="234"/>
      <c r="Y674" s="234"/>
      <c r="Z674" s="234"/>
      <c r="AA674" s="234"/>
      <c r="AB674" s="234"/>
      <c r="AC674" s="234"/>
      <c r="AD674" s="234"/>
      <c r="AE674" s="234"/>
      <c r="AF674" s="234"/>
      <c r="AG674" s="234"/>
      <c r="AH674" s="234"/>
      <c r="AI674" s="234"/>
      <c r="AJ674" s="234"/>
      <c r="AK674" s="234"/>
      <c r="AL674" s="234"/>
      <c r="AM674" s="234"/>
      <c r="AN674" s="234"/>
      <c r="AO674" s="234"/>
      <c r="AP674" s="234"/>
      <c r="AQ674" s="234"/>
      <c r="AR674" s="234"/>
      <c r="AS674" s="234"/>
      <c r="AT674" s="234"/>
      <c r="AU674" s="234"/>
      <c r="AV674" s="234"/>
      <c r="AW674" s="234"/>
      <c r="AX674" s="234"/>
      <c r="AY674" s="234"/>
      <c r="AZ674" s="234"/>
      <c r="BA674" s="234"/>
      <c r="BB674" s="234"/>
      <c r="BC674" s="234"/>
      <c r="BD674" s="234"/>
      <c r="BE674" s="234"/>
      <c r="BF674" s="234"/>
      <c r="BG674" s="234"/>
      <c r="BH674" s="234"/>
      <c r="BI674" s="234"/>
      <c r="BJ674" s="234"/>
      <c r="BK674" s="234"/>
      <c r="BL674" s="234"/>
      <c r="BM674" s="255">
        <v>16</v>
      </c>
    </row>
    <row r="675" spans="1:65">
      <c r="A675" s="35"/>
      <c r="B675" s="19">
        <v>1</v>
      </c>
      <c r="C675" s="8">
        <v>4</v>
      </c>
      <c r="D675" s="256">
        <v>0.61699999999999999</v>
      </c>
      <c r="E675" s="233"/>
      <c r="F675" s="234"/>
      <c r="G675" s="234"/>
      <c r="H675" s="234"/>
      <c r="I675" s="234"/>
      <c r="J675" s="234"/>
      <c r="K675" s="234"/>
      <c r="L675" s="234"/>
      <c r="M675" s="234"/>
      <c r="N675" s="234"/>
      <c r="O675" s="234"/>
      <c r="P675" s="234"/>
      <c r="Q675" s="234"/>
      <c r="R675" s="234"/>
      <c r="S675" s="234"/>
      <c r="T675" s="234"/>
      <c r="U675" s="234"/>
      <c r="V675" s="234"/>
      <c r="W675" s="234"/>
      <c r="X675" s="234"/>
      <c r="Y675" s="234"/>
      <c r="Z675" s="234"/>
      <c r="AA675" s="234"/>
      <c r="AB675" s="234"/>
      <c r="AC675" s="234"/>
      <c r="AD675" s="234"/>
      <c r="AE675" s="234"/>
      <c r="AF675" s="234"/>
      <c r="AG675" s="234"/>
      <c r="AH675" s="234"/>
      <c r="AI675" s="234"/>
      <c r="AJ675" s="234"/>
      <c r="AK675" s="234"/>
      <c r="AL675" s="234"/>
      <c r="AM675" s="234"/>
      <c r="AN675" s="234"/>
      <c r="AO675" s="234"/>
      <c r="AP675" s="234"/>
      <c r="AQ675" s="234"/>
      <c r="AR675" s="234"/>
      <c r="AS675" s="234"/>
      <c r="AT675" s="234"/>
      <c r="AU675" s="234"/>
      <c r="AV675" s="234"/>
      <c r="AW675" s="234"/>
      <c r="AX675" s="234"/>
      <c r="AY675" s="234"/>
      <c r="AZ675" s="234"/>
      <c r="BA675" s="234"/>
      <c r="BB675" s="234"/>
      <c r="BC675" s="234"/>
      <c r="BD675" s="234"/>
      <c r="BE675" s="234"/>
      <c r="BF675" s="234"/>
      <c r="BG675" s="234"/>
      <c r="BH675" s="234"/>
      <c r="BI675" s="234"/>
      <c r="BJ675" s="234"/>
      <c r="BK675" s="234"/>
      <c r="BL675" s="234"/>
      <c r="BM675" s="255">
        <v>0.57998508333333298</v>
      </c>
    </row>
    <row r="676" spans="1:65">
      <c r="A676" s="35"/>
      <c r="B676" s="19">
        <v>1</v>
      </c>
      <c r="C676" s="8">
        <v>5</v>
      </c>
      <c r="D676" s="256">
        <v>0.59299999999999997</v>
      </c>
      <c r="E676" s="233"/>
      <c r="F676" s="234"/>
      <c r="G676" s="234"/>
      <c r="H676" s="234"/>
      <c r="I676" s="234"/>
      <c r="J676" s="234"/>
      <c r="K676" s="234"/>
      <c r="L676" s="234"/>
      <c r="M676" s="234"/>
      <c r="N676" s="234"/>
      <c r="O676" s="234"/>
      <c r="P676" s="234"/>
      <c r="Q676" s="234"/>
      <c r="R676" s="234"/>
      <c r="S676" s="234"/>
      <c r="T676" s="234"/>
      <c r="U676" s="234"/>
      <c r="V676" s="234"/>
      <c r="W676" s="234"/>
      <c r="X676" s="234"/>
      <c r="Y676" s="234"/>
      <c r="Z676" s="234"/>
      <c r="AA676" s="234"/>
      <c r="AB676" s="234"/>
      <c r="AC676" s="234"/>
      <c r="AD676" s="234"/>
      <c r="AE676" s="234"/>
      <c r="AF676" s="234"/>
      <c r="AG676" s="234"/>
      <c r="AH676" s="234"/>
      <c r="AI676" s="234"/>
      <c r="AJ676" s="234"/>
      <c r="AK676" s="234"/>
      <c r="AL676" s="234"/>
      <c r="AM676" s="234"/>
      <c r="AN676" s="234"/>
      <c r="AO676" s="234"/>
      <c r="AP676" s="234"/>
      <c r="AQ676" s="234"/>
      <c r="AR676" s="234"/>
      <c r="AS676" s="234"/>
      <c r="AT676" s="234"/>
      <c r="AU676" s="234"/>
      <c r="AV676" s="234"/>
      <c r="AW676" s="234"/>
      <c r="AX676" s="234"/>
      <c r="AY676" s="234"/>
      <c r="AZ676" s="234"/>
      <c r="BA676" s="234"/>
      <c r="BB676" s="234"/>
      <c r="BC676" s="234"/>
      <c r="BD676" s="234"/>
      <c r="BE676" s="234"/>
      <c r="BF676" s="234"/>
      <c r="BG676" s="234"/>
      <c r="BH676" s="234"/>
      <c r="BI676" s="234"/>
      <c r="BJ676" s="234"/>
      <c r="BK676" s="234"/>
      <c r="BL676" s="234"/>
      <c r="BM676" s="255">
        <v>27</v>
      </c>
    </row>
    <row r="677" spans="1:65">
      <c r="A677" s="35"/>
      <c r="B677" s="19">
        <v>1</v>
      </c>
      <c r="C677" s="8">
        <v>6</v>
      </c>
      <c r="D677" s="256">
        <v>0.45700000000000002</v>
      </c>
      <c r="E677" s="233"/>
      <c r="F677" s="234"/>
      <c r="G677" s="234"/>
      <c r="H677" s="234"/>
      <c r="I677" s="234"/>
      <c r="J677" s="234"/>
      <c r="K677" s="234"/>
      <c r="L677" s="234"/>
      <c r="M677" s="234"/>
      <c r="N677" s="234"/>
      <c r="O677" s="234"/>
      <c r="P677" s="234"/>
      <c r="Q677" s="234"/>
      <c r="R677" s="234"/>
      <c r="S677" s="234"/>
      <c r="T677" s="234"/>
      <c r="U677" s="234"/>
      <c r="V677" s="234"/>
      <c r="W677" s="234"/>
      <c r="X677" s="234"/>
      <c r="Y677" s="234"/>
      <c r="Z677" s="234"/>
      <c r="AA677" s="234"/>
      <c r="AB677" s="234"/>
      <c r="AC677" s="234"/>
      <c r="AD677" s="234"/>
      <c r="AE677" s="234"/>
      <c r="AF677" s="234"/>
      <c r="AG677" s="234"/>
      <c r="AH677" s="234"/>
      <c r="AI677" s="234"/>
      <c r="AJ677" s="234"/>
      <c r="AK677" s="234"/>
      <c r="AL677" s="234"/>
      <c r="AM677" s="234"/>
      <c r="AN677" s="234"/>
      <c r="AO677" s="234"/>
      <c r="AP677" s="234"/>
      <c r="AQ677" s="234"/>
      <c r="AR677" s="234"/>
      <c r="AS677" s="234"/>
      <c r="AT677" s="234"/>
      <c r="AU677" s="234"/>
      <c r="AV677" s="234"/>
      <c r="AW677" s="234"/>
      <c r="AX677" s="234"/>
      <c r="AY677" s="234"/>
      <c r="AZ677" s="234"/>
      <c r="BA677" s="234"/>
      <c r="BB677" s="234"/>
      <c r="BC677" s="234"/>
      <c r="BD677" s="234"/>
      <c r="BE677" s="234"/>
      <c r="BF677" s="234"/>
      <c r="BG677" s="234"/>
      <c r="BH677" s="234"/>
      <c r="BI677" s="234"/>
      <c r="BJ677" s="234"/>
      <c r="BK677" s="234"/>
      <c r="BL677" s="234"/>
      <c r="BM677" s="63"/>
    </row>
    <row r="678" spans="1:65">
      <c r="A678" s="35"/>
      <c r="B678" s="20" t="s">
        <v>285</v>
      </c>
      <c r="C678" s="12"/>
      <c r="D678" s="257">
        <v>0.58033333333333326</v>
      </c>
      <c r="E678" s="233"/>
      <c r="F678" s="234"/>
      <c r="G678" s="234"/>
      <c r="H678" s="234"/>
      <c r="I678" s="234"/>
      <c r="J678" s="234"/>
      <c r="K678" s="234"/>
      <c r="L678" s="234"/>
      <c r="M678" s="234"/>
      <c r="N678" s="234"/>
      <c r="O678" s="234"/>
      <c r="P678" s="234"/>
      <c r="Q678" s="234"/>
      <c r="R678" s="234"/>
      <c r="S678" s="234"/>
      <c r="T678" s="234"/>
      <c r="U678" s="234"/>
      <c r="V678" s="234"/>
      <c r="W678" s="234"/>
      <c r="X678" s="234"/>
      <c r="Y678" s="234"/>
      <c r="Z678" s="234"/>
      <c r="AA678" s="234"/>
      <c r="AB678" s="234"/>
      <c r="AC678" s="234"/>
      <c r="AD678" s="234"/>
      <c r="AE678" s="234"/>
      <c r="AF678" s="234"/>
      <c r="AG678" s="234"/>
      <c r="AH678" s="234"/>
      <c r="AI678" s="234"/>
      <c r="AJ678" s="234"/>
      <c r="AK678" s="234"/>
      <c r="AL678" s="234"/>
      <c r="AM678" s="234"/>
      <c r="AN678" s="234"/>
      <c r="AO678" s="234"/>
      <c r="AP678" s="234"/>
      <c r="AQ678" s="234"/>
      <c r="AR678" s="234"/>
      <c r="AS678" s="234"/>
      <c r="AT678" s="234"/>
      <c r="AU678" s="234"/>
      <c r="AV678" s="234"/>
      <c r="AW678" s="234"/>
      <c r="AX678" s="234"/>
      <c r="AY678" s="234"/>
      <c r="AZ678" s="234"/>
      <c r="BA678" s="234"/>
      <c r="BB678" s="234"/>
      <c r="BC678" s="234"/>
      <c r="BD678" s="234"/>
      <c r="BE678" s="234"/>
      <c r="BF678" s="234"/>
      <c r="BG678" s="234"/>
      <c r="BH678" s="234"/>
      <c r="BI678" s="234"/>
      <c r="BJ678" s="234"/>
      <c r="BK678" s="234"/>
      <c r="BL678" s="234"/>
      <c r="BM678" s="63"/>
    </row>
    <row r="679" spans="1:65">
      <c r="A679" s="35"/>
      <c r="B679" s="3" t="s">
        <v>286</v>
      </c>
      <c r="C679" s="33"/>
      <c r="D679" s="27">
        <v>0.59099999999999997</v>
      </c>
      <c r="E679" s="233"/>
      <c r="F679" s="234"/>
      <c r="G679" s="234"/>
      <c r="H679" s="234"/>
      <c r="I679" s="234"/>
      <c r="J679" s="234"/>
      <c r="K679" s="234"/>
      <c r="L679" s="234"/>
      <c r="M679" s="234"/>
      <c r="N679" s="234"/>
      <c r="O679" s="234"/>
      <c r="P679" s="234"/>
      <c r="Q679" s="234"/>
      <c r="R679" s="234"/>
      <c r="S679" s="234"/>
      <c r="T679" s="234"/>
      <c r="U679" s="234"/>
      <c r="V679" s="234"/>
      <c r="W679" s="234"/>
      <c r="X679" s="234"/>
      <c r="Y679" s="234"/>
      <c r="Z679" s="234"/>
      <c r="AA679" s="234"/>
      <c r="AB679" s="234"/>
      <c r="AC679" s="234"/>
      <c r="AD679" s="234"/>
      <c r="AE679" s="234"/>
      <c r="AF679" s="234"/>
      <c r="AG679" s="234"/>
      <c r="AH679" s="234"/>
      <c r="AI679" s="234"/>
      <c r="AJ679" s="234"/>
      <c r="AK679" s="234"/>
      <c r="AL679" s="234"/>
      <c r="AM679" s="234"/>
      <c r="AN679" s="234"/>
      <c r="AO679" s="234"/>
      <c r="AP679" s="234"/>
      <c r="AQ679" s="234"/>
      <c r="AR679" s="234"/>
      <c r="AS679" s="234"/>
      <c r="AT679" s="234"/>
      <c r="AU679" s="234"/>
      <c r="AV679" s="234"/>
      <c r="AW679" s="234"/>
      <c r="AX679" s="234"/>
      <c r="AY679" s="234"/>
      <c r="AZ679" s="234"/>
      <c r="BA679" s="234"/>
      <c r="BB679" s="234"/>
      <c r="BC679" s="234"/>
      <c r="BD679" s="234"/>
      <c r="BE679" s="234"/>
      <c r="BF679" s="234"/>
      <c r="BG679" s="234"/>
      <c r="BH679" s="234"/>
      <c r="BI679" s="234"/>
      <c r="BJ679" s="234"/>
      <c r="BK679" s="234"/>
      <c r="BL679" s="234"/>
      <c r="BM679" s="63"/>
    </row>
    <row r="680" spans="1:65">
      <c r="A680" s="35"/>
      <c r="B680" s="3" t="s">
        <v>287</v>
      </c>
      <c r="C680" s="33"/>
      <c r="D680" s="27">
        <v>6.6521174573715661E-2</v>
      </c>
      <c r="E680" s="233"/>
      <c r="F680" s="234"/>
      <c r="G680" s="234"/>
      <c r="H680" s="234"/>
      <c r="I680" s="234"/>
      <c r="J680" s="234"/>
      <c r="K680" s="234"/>
      <c r="L680" s="234"/>
      <c r="M680" s="234"/>
      <c r="N680" s="234"/>
      <c r="O680" s="234"/>
      <c r="P680" s="234"/>
      <c r="Q680" s="234"/>
      <c r="R680" s="234"/>
      <c r="S680" s="234"/>
      <c r="T680" s="234"/>
      <c r="U680" s="234"/>
      <c r="V680" s="234"/>
      <c r="W680" s="234"/>
      <c r="X680" s="234"/>
      <c r="Y680" s="234"/>
      <c r="Z680" s="234"/>
      <c r="AA680" s="234"/>
      <c r="AB680" s="234"/>
      <c r="AC680" s="234"/>
      <c r="AD680" s="234"/>
      <c r="AE680" s="234"/>
      <c r="AF680" s="234"/>
      <c r="AG680" s="234"/>
      <c r="AH680" s="234"/>
      <c r="AI680" s="234"/>
      <c r="AJ680" s="234"/>
      <c r="AK680" s="234"/>
      <c r="AL680" s="234"/>
      <c r="AM680" s="234"/>
      <c r="AN680" s="234"/>
      <c r="AO680" s="234"/>
      <c r="AP680" s="234"/>
      <c r="AQ680" s="234"/>
      <c r="AR680" s="234"/>
      <c r="AS680" s="234"/>
      <c r="AT680" s="234"/>
      <c r="AU680" s="234"/>
      <c r="AV680" s="234"/>
      <c r="AW680" s="234"/>
      <c r="AX680" s="234"/>
      <c r="AY680" s="234"/>
      <c r="AZ680" s="234"/>
      <c r="BA680" s="234"/>
      <c r="BB680" s="234"/>
      <c r="BC680" s="234"/>
      <c r="BD680" s="234"/>
      <c r="BE680" s="234"/>
      <c r="BF680" s="234"/>
      <c r="BG680" s="234"/>
      <c r="BH680" s="234"/>
      <c r="BI680" s="234"/>
      <c r="BJ680" s="234"/>
      <c r="BK680" s="234"/>
      <c r="BL680" s="234"/>
      <c r="BM680" s="63"/>
    </row>
    <row r="681" spans="1:65">
      <c r="A681" s="35"/>
      <c r="B681" s="3" t="s">
        <v>86</v>
      </c>
      <c r="C681" s="33"/>
      <c r="D681" s="13">
        <v>0.11462580340100345</v>
      </c>
      <c r="E681" s="166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2"/>
    </row>
    <row r="682" spans="1:65">
      <c r="A682" s="35"/>
      <c r="B682" s="3" t="s">
        <v>288</v>
      </c>
      <c r="C682" s="33"/>
      <c r="D682" s="13">
        <v>6.0044647700041587E-4</v>
      </c>
      <c r="E682" s="16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2"/>
    </row>
    <row r="683" spans="1:65">
      <c r="A683" s="35"/>
      <c r="B683" s="53" t="s">
        <v>289</v>
      </c>
      <c r="C683" s="54"/>
      <c r="D683" s="52" t="s">
        <v>290</v>
      </c>
      <c r="E683" s="16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2"/>
    </row>
    <row r="684" spans="1:65">
      <c r="B684" s="36"/>
      <c r="C684" s="20"/>
      <c r="D684" s="31"/>
      <c r="BM684" s="62"/>
    </row>
    <row r="685" spans="1:65" ht="15">
      <c r="B685" s="37" t="s">
        <v>565</v>
      </c>
      <c r="BM685" s="32" t="s">
        <v>291</v>
      </c>
    </row>
    <row r="686" spans="1:65" ht="15">
      <c r="A686" s="28" t="s">
        <v>6</v>
      </c>
      <c r="B686" s="18" t="s">
        <v>115</v>
      </c>
      <c r="C686" s="15" t="s">
        <v>116</v>
      </c>
      <c r="D686" s="16" t="s">
        <v>243</v>
      </c>
      <c r="E686" s="166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2">
        <v>1</v>
      </c>
    </row>
    <row r="687" spans="1:65">
      <c r="A687" s="35"/>
      <c r="B687" s="19" t="s">
        <v>244</v>
      </c>
      <c r="C687" s="8" t="s">
        <v>244</v>
      </c>
      <c r="D687" s="164" t="s">
        <v>256</v>
      </c>
      <c r="E687" s="166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2" t="s">
        <v>3</v>
      </c>
    </row>
    <row r="688" spans="1:65">
      <c r="A688" s="35"/>
      <c r="B688" s="19"/>
      <c r="C688" s="8"/>
      <c r="D688" s="9" t="s">
        <v>103</v>
      </c>
      <c r="E688" s="16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/>
      <c r="C689" s="8"/>
      <c r="D689" s="29"/>
      <c r="E689" s="16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>
        <v>1</v>
      </c>
    </row>
    <row r="690" spans="1:65">
      <c r="A690" s="35"/>
      <c r="B690" s="18">
        <v>1</v>
      </c>
      <c r="C690" s="14">
        <v>1</v>
      </c>
      <c r="D690" s="235">
        <v>34</v>
      </c>
      <c r="E690" s="236"/>
      <c r="F690" s="237"/>
      <c r="G690" s="237"/>
      <c r="H690" s="237"/>
      <c r="I690" s="237"/>
      <c r="J690" s="237"/>
      <c r="K690" s="237"/>
      <c r="L690" s="237"/>
      <c r="M690" s="237"/>
      <c r="N690" s="237"/>
      <c r="O690" s="237"/>
      <c r="P690" s="237"/>
      <c r="Q690" s="237"/>
      <c r="R690" s="237"/>
      <c r="S690" s="237"/>
      <c r="T690" s="237"/>
      <c r="U690" s="237"/>
      <c r="V690" s="237"/>
      <c r="W690" s="237"/>
      <c r="X690" s="237"/>
      <c r="Y690" s="237"/>
      <c r="Z690" s="237"/>
      <c r="AA690" s="237"/>
      <c r="AB690" s="237"/>
      <c r="AC690" s="237"/>
      <c r="AD690" s="237"/>
      <c r="AE690" s="237"/>
      <c r="AF690" s="237"/>
      <c r="AG690" s="237"/>
      <c r="AH690" s="237"/>
      <c r="AI690" s="237"/>
      <c r="AJ690" s="237"/>
      <c r="AK690" s="237"/>
      <c r="AL690" s="237"/>
      <c r="AM690" s="237"/>
      <c r="AN690" s="237"/>
      <c r="AO690" s="237"/>
      <c r="AP690" s="237"/>
      <c r="AQ690" s="237"/>
      <c r="AR690" s="237"/>
      <c r="AS690" s="237"/>
      <c r="AT690" s="237"/>
      <c r="AU690" s="237"/>
      <c r="AV690" s="237"/>
      <c r="AW690" s="237"/>
      <c r="AX690" s="237"/>
      <c r="AY690" s="237"/>
      <c r="AZ690" s="237"/>
      <c r="BA690" s="237"/>
      <c r="BB690" s="237"/>
      <c r="BC690" s="237"/>
      <c r="BD690" s="237"/>
      <c r="BE690" s="237"/>
      <c r="BF690" s="237"/>
      <c r="BG690" s="237"/>
      <c r="BH690" s="237"/>
      <c r="BI690" s="237"/>
      <c r="BJ690" s="237"/>
      <c r="BK690" s="237"/>
      <c r="BL690" s="237"/>
      <c r="BM690" s="238">
        <v>1</v>
      </c>
    </row>
    <row r="691" spans="1:65">
      <c r="A691" s="35"/>
      <c r="B691" s="19">
        <v>1</v>
      </c>
      <c r="C691" s="8">
        <v>2</v>
      </c>
      <c r="D691" s="239">
        <v>36</v>
      </c>
      <c r="E691" s="236"/>
      <c r="F691" s="237"/>
      <c r="G691" s="237"/>
      <c r="H691" s="237"/>
      <c r="I691" s="237"/>
      <c r="J691" s="237"/>
      <c r="K691" s="237"/>
      <c r="L691" s="237"/>
      <c r="M691" s="237"/>
      <c r="N691" s="237"/>
      <c r="O691" s="237"/>
      <c r="P691" s="237"/>
      <c r="Q691" s="237"/>
      <c r="R691" s="237"/>
      <c r="S691" s="237"/>
      <c r="T691" s="237"/>
      <c r="U691" s="237"/>
      <c r="V691" s="237"/>
      <c r="W691" s="237"/>
      <c r="X691" s="237"/>
      <c r="Y691" s="237"/>
      <c r="Z691" s="237"/>
      <c r="AA691" s="237"/>
      <c r="AB691" s="237"/>
      <c r="AC691" s="237"/>
      <c r="AD691" s="237"/>
      <c r="AE691" s="237"/>
      <c r="AF691" s="237"/>
      <c r="AG691" s="237"/>
      <c r="AH691" s="237"/>
      <c r="AI691" s="237"/>
      <c r="AJ691" s="237"/>
      <c r="AK691" s="237"/>
      <c r="AL691" s="237"/>
      <c r="AM691" s="237"/>
      <c r="AN691" s="237"/>
      <c r="AO691" s="237"/>
      <c r="AP691" s="237"/>
      <c r="AQ691" s="237"/>
      <c r="AR691" s="237"/>
      <c r="AS691" s="237"/>
      <c r="AT691" s="237"/>
      <c r="AU691" s="237"/>
      <c r="AV691" s="237"/>
      <c r="AW691" s="237"/>
      <c r="AX691" s="237"/>
      <c r="AY691" s="237"/>
      <c r="AZ691" s="237"/>
      <c r="BA691" s="237"/>
      <c r="BB691" s="237"/>
      <c r="BC691" s="237"/>
      <c r="BD691" s="237"/>
      <c r="BE691" s="237"/>
      <c r="BF691" s="237"/>
      <c r="BG691" s="237"/>
      <c r="BH691" s="237"/>
      <c r="BI691" s="237"/>
      <c r="BJ691" s="237"/>
      <c r="BK691" s="237"/>
      <c r="BL691" s="237"/>
      <c r="BM691" s="238">
        <v>32</v>
      </c>
    </row>
    <row r="692" spans="1:65">
      <c r="A692" s="35"/>
      <c r="B692" s="19">
        <v>1</v>
      </c>
      <c r="C692" s="8">
        <v>3</v>
      </c>
      <c r="D692" s="239">
        <v>38</v>
      </c>
      <c r="E692" s="236"/>
      <c r="F692" s="237"/>
      <c r="G692" s="237"/>
      <c r="H692" s="237"/>
      <c r="I692" s="237"/>
      <c r="J692" s="237"/>
      <c r="K692" s="237"/>
      <c r="L692" s="237"/>
      <c r="M692" s="237"/>
      <c r="N692" s="237"/>
      <c r="O692" s="237"/>
      <c r="P692" s="237"/>
      <c r="Q692" s="237"/>
      <c r="R692" s="237"/>
      <c r="S692" s="237"/>
      <c r="T692" s="237"/>
      <c r="U692" s="237"/>
      <c r="V692" s="237"/>
      <c r="W692" s="237"/>
      <c r="X692" s="237"/>
      <c r="Y692" s="237"/>
      <c r="Z692" s="237"/>
      <c r="AA692" s="237"/>
      <c r="AB692" s="237"/>
      <c r="AC692" s="237"/>
      <c r="AD692" s="237"/>
      <c r="AE692" s="237"/>
      <c r="AF692" s="237"/>
      <c r="AG692" s="237"/>
      <c r="AH692" s="237"/>
      <c r="AI692" s="237"/>
      <c r="AJ692" s="237"/>
      <c r="AK692" s="237"/>
      <c r="AL692" s="237"/>
      <c r="AM692" s="237"/>
      <c r="AN692" s="237"/>
      <c r="AO692" s="237"/>
      <c r="AP692" s="237"/>
      <c r="AQ692" s="237"/>
      <c r="AR692" s="237"/>
      <c r="AS692" s="237"/>
      <c r="AT692" s="237"/>
      <c r="AU692" s="237"/>
      <c r="AV692" s="237"/>
      <c r="AW692" s="237"/>
      <c r="AX692" s="237"/>
      <c r="AY692" s="237"/>
      <c r="AZ692" s="237"/>
      <c r="BA692" s="237"/>
      <c r="BB692" s="237"/>
      <c r="BC692" s="237"/>
      <c r="BD692" s="237"/>
      <c r="BE692" s="237"/>
      <c r="BF692" s="237"/>
      <c r="BG692" s="237"/>
      <c r="BH692" s="237"/>
      <c r="BI692" s="237"/>
      <c r="BJ692" s="237"/>
      <c r="BK692" s="237"/>
      <c r="BL692" s="237"/>
      <c r="BM692" s="238">
        <v>16</v>
      </c>
    </row>
    <row r="693" spans="1:65">
      <c r="A693" s="35"/>
      <c r="B693" s="19">
        <v>1</v>
      </c>
      <c r="C693" s="8">
        <v>4</v>
      </c>
      <c r="D693" s="239">
        <v>39</v>
      </c>
      <c r="E693" s="236"/>
      <c r="F693" s="237"/>
      <c r="G693" s="237"/>
      <c r="H693" s="237"/>
      <c r="I693" s="237"/>
      <c r="J693" s="237"/>
      <c r="K693" s="237"/>
      <c r="L693" s="237"/>
      <c r="M693" s="237"/>
      <c r="N693" s="237"/>
      <c r="O693" s="237"/>
      <c r="P693" s="237"/>
      <c r="Q693" s="237"/>
      <c r="R693" s="237"/>
      <c r="S693" s="237"/>
      <c r="T693" s="237"/>
      <c r="U693" s="237"/>
      <c r="V693" s="237"/>
      <c r="W693" s="237"/>
      <c r="X693" s="237"/>
      <c r="Y693" s="237"/>
      <c r="Z693" s="237"/>
      <c r="AA693" s="237"/>
      <c r="AB693" s="237"/>
      <c r="AC693" s="237"/>
      <c r="AD693" s="237"/>
      <c r="AE693" s="237"/>
      <c r="AF693" s="237"/>
      <c r="AG693" s="237"/>
      <c r="AH693" s="237"/>
      <c r="AI693" s="237"/>
      <c r="AJ693" s="237"/>
      <c r="AK693" s="237"/>
      <c r="AL693" s="237"/>
      <c r="AM693" s="237"/>
      <c r="AN693" s="237"/>
      <c r="AO693" s="237"/>
      <c r="AP693" s="237"/>
      <c r="AQ693" s="237"/>
      <c r="AR693" s="237"/>
      <c r="AS693" s="237"/>
      <c r="AT693" s="237"/>
      <c r="AU693" s="237"/>
      <c r="AV693" s="237"/>
      <c r="AW693" s="237"/>
      <c r="AX693" s="237"/>
      <c r="AY693" s="237"/>
      <c r="AZ693" s="237"/>
      <c r="BA693" s="237"/>
      <c r="BB693" s="237"/>
      <c r="BC693" s="237"/>
      <c r="BD693" s="237"/>
      <c r="BE693" s="237"/>
      <c r="BF693" s="237"/>
      <c r="BG693" s="237"/>
      <c r="BH693" s="237"/>
      <c r="BI693" s="237"/>
      <c r="BJ693" s="237"/>
      <c r="BK693" s="237"/>
      <c r="BL693" s="237"/>
      <c r="BM693" s="238">
        <v>37</v>
      </c>
    </row>
    <row r="694" spans="1:65">
      <c r="A694" s="35"/>
      <c r="B694" s="19">
        <v>1</v>
      </c>
      <c r="C694" s="8">
        <v>5</v>
      </c>
      <c r="D694" s="239">
        <v>41</v>
      </c>
      <c r="E694" s="236"/>
      <c r="F694" s="237"/>
      <c r="G694" s="237"/>
      <c r="H694" s="237"/>
      <c r="I694" s="237"/>
      <c r="J694" s="237"/>
      <c r="K694" s="237"/>
      <c r="L694" s="237"/>
      <c r="M694" s="237"/>
      <c r="N694" s="237"/>
      <c r="O694" s="237"/>
      <c r="P694" s="237"/>
      <c r="Q694" s="237"/>
      <c r="R694" s="237"/>
      <c r="S694" s="237"/>
      <c r="T694" s="237"/>
      <c r="U694" s="237"/>
      <c r="V694" s="237"/>
      <c r="W694" s="237"/>
      <c r="X694" s="237"/>
      <c r="Y694" s="237"/>
      <c r="Z694" s="237"/>
      <c r="AA694" s="237"/>
      <c r="AB694" s="237"/>
      <c r="AC694" s="237"/>
      <c r="AD694" s="237"/>
      <c r="AE694" s="237"/>
      <c r="AF694" s="237"/>
      <c r="AG694" s="237"/>
      <c r="AH694" s="237"/>
      <c r="AI694" s="237"/>
      <c r="AJ694" s="237"/>
      <c r="AK694" s="237"/>
      <c r="AL694" s="237"/>
      <c r="AM694" s="237"/>
      <c r="AN694" s="237"/>
      <c r="AO694" s="237"/>
      <c r="AP694" s="237"/>
      <c r="AQ694" s="237"/>
      <c r="AR694" s="237"/>
      <c r="AS694" s="237"/>
      <c r="AT694" s="237"/>
      <c r="AU694" s="237"/>
      <c r="AV694" s="237"/>
      <c r="AW694" s="237"/>
      <c r="AX694" s="237"/>
      <c r="AY694" s="237"/>
      <c r="AZ694" s="237"/>
      <c r="BA694" s="237"/>
      <c r="BB694" s="237"/>
      <c r="BC694" s="237"/>
      <c r="BD694" s="237"/>
      <c r="BE694" s="237"/>
      <c r="BF694" s="237"/>
      <c r="BG694" s="237"/>
      <c r="BH694" s="237"/>
      <c r="BI694" s="237"/>
      <c r="BJ694" s="237"/>
      <c r="BK694" s="237"/>
      <c r="BL694" s="237"/>
      <c r="BM694" s="238">
        <v>9</v>
      </c>
    </row>
    <row r="695" spans="1:65">
      <c r="A695" s="35"/>
      <c r="B695" s="19">
        <v>1</v>
      </c>
      <c r="C695" s="8">
        <v>6</v>
      </c>
      <c r="D695" s="239">
        <v>34</v>
      </c>
      <c r="E695" s="236"/>
      <c r="F695" s="237"/>
      <c r="G695" s="237"/>
      <c r="H695" s="237"/>
      <c r="I695" s="237"/>
      <c r="J695" s="237"/>
      <c r="K695" s="237"/>
      <c r="L695" s="237"/>
      <c r="M695" s="237"/>
      <c r="N695" s="237"/>
      <c r="O695" s="237"/>
      <c r="P695" s="237"/>
      <c r="Q695" s="237"/>
      <c r="R695" s="237"/>
      <c r="S695" s="237"/>
      <c r="T695" s="237"/>
      <c r="U695" s="237"/>
      <c r="V695" s="237"/>
      <c r="W695" s="237"/>
      <c r="X695" s="237"/>
      <c r="Y695" s="237"/>
      <c r="Z695" s="237"/>
      <c r="AA695" s="237"/>
      <c r="AB695" s="237"/>
      <c r="AC695" s="237"/>
      <c r="AD695" s="237"/>
      <c r="AE695" s="237"/>
      <c r="AF695" s="237"/>
      <c r="AG695" s="237"/>
      <c r="AH695" s="237"/>
      <c r="AI695" s="237"/>
      <c r="AJ695" s="237"/>
      <c r="AK695" s="237"/>
      <c r="AL695" s="237"/>
      <c r="AM695" s="237"/>
      <c r="AN695" s="237"/>
      <c r="AO695" s="237"/>
      <c r="AP695" s="237"/>
      <c r="AQ695" s="237"/>
      <c r="AR695" s="237"/>
      <c r="AS695" s="237"/>
      <c r="AT695" s="237"/>
      <c r="AU695" s="237"/>
      <c r="AV695" s="237"/>
      <c r="AW695" s="237"/>
      <c r="AX695" s="237"/>
      <c r="AY695" s="237"/>
      <c r="AZ695" s="237"/>
      <c r="BA695" s="237"/>
      <c r="BB695" s="237"/>
      <c r="BC695" s="237"/>
      <c r="BD695" s="237"/>
      <c r="BE695" s="237"/>
      <c r="BF695" s="237"/>
      <c r="BG695" s="237"/>
      <c r="BH695" s="237"/>
      <c r="BI695" s="237"/>
      <c r="BJ695" s="237"/>
      <c r="BK695" s="237"/>
      <c r="BL695" s="237"/>
      <c r="BM695" s="240"/>
    </row>
    <row r="696" spans="1:65">
      <c r="A696" s="35"/>
      <c r="B696" s="20" t="s">
        <v>285</v>
      </c>
      <c r="C696" s="12"/>
      <c r="D696" s="241">
        <v>37</v>
      </c>
      <c r="E696" s="236"/>
      <c r="F696" s="237"/>
      <c r="G696" s="237"/>
      <c r="H696" s="237"/>
      <c r="I696" s="237"/>
      <c r="J696" s="237"/>
      <c r="K696" s="237"/>
      <c r="L696" s="237"/>
      <c r="M696" s="237"/>
      <c r="N696" s="237"/>
      <c r="O696" s="237"/>
      <c r="P696" s="237"/>
      <c r="Q696" s="237"/>
      <c r="R696" s="237"/>
      <c r="S696" s="237"/>
      <c r="T696" s="237"/>
      <c r="U696" s="237"/>
      <c r="V696" s="237"/>
      <c r="W696" s="237"/>
      <c r="X696" s="237"/>
      <c r="Y696" s="237"/>
      <c r="Z696" s="237"/>
      <c r="AA696" s="237"/>
      <c r="AB696" s="237"/>
      <c r="AC696" s="237"/>
      <c r="AD696" s="237"/>
      <c r="AE696" s="237"/>
      <c r="AF696" s="237"/>
      <c r="AG696" s="237"/>
      <c r="AH696" s="237"/>
      <c r="AI696" s="237"/>
      <c r="AJ696" s="237"/>
      <c r="AK696" s="237"/>
      <c r="AL696" s="237"/>
      <c r="AM696" s="237"/>
      <c r="AN696" s="237"/>
      <c r="AO696" s="237"/>
      <c r="AP696" s="237"/>
      <c r="AQ696" s="237"/>
      <c r="AR696" s="237"/>
      <c r="AS696" s="237"/>
      <c r="AT696" s="237"/>
      <c r="AU696" s="237"/>
      <c r="AV696" s="237"/>
      <c r="AW696" s="237"/>
      <c r="AX696" s="237"/>
      <c r="AY696" s="237"/>
      <c r="AZ696" s="237"/>
      <c r="BA696" s="237"/>
      <c r="BB696" s="237"/>
      <c r="BC696" s="237"/>
      <c r="BD696" s="237"/>
      <c r="BE696" s="237"/>
      <c r="BF696" s="237"/>
      <c r="BG696" s="237"/>
      <c r="BH696" s="237"/>
      <c r="BI696" s="237"/>
      <c r="BJ696" s="237"/>
      <c r="BK696" s="237"/>
      <c r="BL696" s="237"/>
      <c r="BM696" s="240"/>
    </row>
    <row r="697" spans="1:65">
      <c r="A697" s="35"/>
      <c r="B697" s="3" t="s">
        <v>286</v>
      </c>
      <c r="C697" s="33"/>
      <c r="D697" s="242">
        <v>37</v>
      </c>
      <c r="E697" s="236"/>
      <c r="F697" s="237"/>
      <c r="G697" s="237"/>
      <c r="H697" s="237"/>
      <c r="I697" s="237"/>
      <c r="J697" s="237"/>
      <c r="K697" s="237"/>
      <c r="L697" s="237"/>
      <c r="M697" s="237"/>
      <c r="N697" s="237"/>
      <c r="O697" s="237"/>
      <c r="P697" s="237"/>
      <c r="Q697" s="237"/>
      <c r="R697" s="237"/>
      <c r="S697" s="237"/>
      <c r="T697" s="237"/>
      <c r="U697" s="237"/>
      <c r="V697" s="237"/>
      <c r="W697" s="237"/>
      <c r="X697" s="237"/>
      <c r="Y697" s="237"/>
      <c r="Z697" s="237"/>
      <c r="AA697" s="237"/>
      <c r="AB697" s="237"/>
      <c r="AC697" s="237"/>
      <c r="AD697" s="237"/>
      <c r="AE697" s="237"/>
      <c r="AF697" s="237"/>
      <c r="AG697" s="237"/>
      <c r="AH697" s="237"/>
      <c r="AI697" s="237"/>
      <c r="AJ697" s="237"/>
      <c r="AK697" s="237"/>
      <c r="AL697" s="237"/>
      <c r="AM697" s="237"/>
      <c r="AN697" s="237"/>
      <c r="AO697" s="237"/>
      <c r="AP697" s="237"/>
      <c r="AQ697" s="237"/>
      <c r="AR697" s="237"/>
      <c r="AS697" s="237"/>
      <c r="AT697" s="237"/>
      <c r="AU697" s="237"/>
      <c r="AV697" s="237"/>
      <c r="AW697" s="237"/>
      <c r="AX697" s="237"/>
      <c r="AY697" s="237"/>
      <c r="AZ697" s="237"/>
      <c r="BA697" s="237"/>
      <c r="BB697" s="237"/>
      <c r="BC697" s="237"/>
      <c r="BD697" s="237"/>
      <c r="BE697" s="237"/>
      <c r="BF697" s="237"/>
      <c r="BG697" s="237"/>
      <c r="BH697" s="237"/>
      <c r="BI697" s="237"/>
      <c r="BJ697" s="237"/>
      <c r="BK697" s="237"/>
      <c r="BL697" s="237"/>
      <c r="BM697" s="240"/>
    </row>
    <row r="698" spans="1:65">
      <c r="A698" s="35"/>
      <c r="B698" s="3" t="s">
        <v>287</v>
      </c>
      <c r="C698" s="33"/>
      <c r="D698" s="242">
        <v>2.8284271247461903</v>
      </c>
      <c r="E698" s="236"/>
      <c r="F698" s="237"/>
      <c r="G698" s="237"/>
      <c r="H698" s="237"/>
      <c r="I698" s="237"/>
      <c r="J698" s="237"/>
      <c r="K698" s="237"/>
      <c r="L698" s="237"/>
      <c r="M698" s="237"/>
      <c r="N698" s="237"/>
      <c r="O698" s="237"/>
      <c r="P698" s="237"/>
      <c r="Q698" s="237"/>
      <c r="R698" s="237"/>
      <c r="S698" s="237"/>
      <c r="T698" s="237"/>
      <c r="U698" s="237"/>
      <c r="V698" s="237"/>
      <c r="W698" s="237"/>
      <c r="X698" s="237"/>
      <c r="Y698" s="237"/>
      <c r="Z698" s="237"/>
      <c r="AA698" s="237"/>
      <c r="AB698" s="237"/>
      <c r="AC698" s="237"/>
      <c r="AD698" s="237"/>
      <c r="AE698" s="237"/>
      <c r="AF698" s="237"/>
      <c r="AG698" s="237"/>
      <c r="AH698" s="237"/>
      <c r="AI698" s="237"/>
      <c r="AJ698" s="237"/>
      <c r="AK698" s="237"/>
      <c r="AL698" s="237"/>
      <c r="AM698" s="237"/>
      <c r="AN698" s="237"/>
      <c r="AO698" s="237"/>
      <c r="AP698" s="237"/>
      <c r="AQ698" s="237"/>
      <c r="AR698" s="237"/>
      <c r="AS698" s="237"/>
      <c r="AT698" s="237"/>
      <c r="AU698" s="237"/>
      <c r="AV698" s="237"/>
      <c r="AW698" s="237"/>
      <c r="AX698" s="237"/>
      <c r="AY698" s="237"/>
      <c r="AZ698" s="237"/>
      <c r="BA698" s="237"/>
      <c r="BB698" s="237"/>
      <c r="BC698" s="237"/>
      <c r="BD698" s="237"/>
      <c r="BE698" s="237"/>
      <c r="BF698" s="237"/>
      <c r="BG698" s="237"/>
      <c r="BH698" s="237"/>
      <c r="BI698" s="237"/>
      <c r="BJ698" s="237"/>
      <c r="BK698" s="237"/>
      <c r="BL698" s="237"/>
      <c r="BM698" s="240"/>
    </row>
    <row r="699" spans="1:65">
      <c r="A699" s="35"/>
      <c r="B699" s="3" t="s">
        <v>86</v>
      </c>
      <c r="C699" s="33"/>
      <c r="D699" s="13">
        <v>7.6443976344491626E-2</v>
      </c>
      <c r="E699" s="16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2"/>
    </row>
    <row r="700" spans="1:65">
      <c r="A700" s="35"/>
      <c r="B700" s="3" t="s">
        <v>288</v>
      </c>
      <c r="C700" s="33"/>
      <c r="D700" s="13">
        <v>0</v>
      </c>
      <c r="E700" s="166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2"/>
    </row>
    <row r="701" spans="1:65">
      <c r="A701" s="35"/>
      <c r="B701" s="53" t="s">
        <v>289</v>
      </c>
      <c r="C701" s="54"/>
      <c r="D701" s="52" t="s">
        <v>290</v>
      </c>
      <c r="E701" s="166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2"/>
    </row>
    <row r="702" spans="1:65">
      <c r="B702" s="36"/>
      <c r="C702" s="20"/>
      <c r="D702" s="31"/>
      <c r="BM702" s="62"/>
    </row>
    <row r="703" spans="1:65" ht="15">
      <c r="B703" s="37" t="s">
        <v>566</v>
      </c>
      <c r="BM703" s="32" t="s">
        <v>291</v>
      </c>
    </row>
    <row r="704" spans="1:65" ht="15">
      <c r="A704" s="28" t="s">
        <v>9</v>
      </c>
      <c r="B704" s="18" t="s">
        <v>115</v>
      </c>
      <c r="C704" s="15" t="s">
        <v>116</v>
      </c>
      <c r="D704" s="16" t="s">
        <v>243</v>
      </c>
      <c r="E704" s="16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1</v>
      </c>
    </row>
    <row r="705" spans="1:65">
      <c r="A705" s="35"/>
      <c r="B705" s="19" t="s">
        <v>244</v>
      </c>
      <c r="C705" s="8" t="s">
        <v>244</v>
      </c>
      <c r="D705" s="164" t="s">
        <v>273</v>
      </c>
      <c r="E705" s="16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 t="s">
        <v>3</v>
      </c>
    </row>
    <row r="706" spans="1:65">
      <c r="A706" s="35"/>
      <c r="B706" s="19"/>
      <c r="C706" s="8"/>
      <c r="D706" s="9" t="s">
        <v>100</v>
      </c>
      <c r="E706" s="16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2">
        <v>2</v>
      </c>
    </row>
    <row r="707" spans="1:65">
      <c r="A707" s="35"/>
      <c r="B707" s="19"/>
      <c r="C707" s="8"/>
      <c r="D707" s="29"/>
      <c r="E707" s="16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2">
        <v>2</v>
      </c>
    </row>
    <row r="708" spans="1:65">
      <c r="A708" s="35"/>
      <c r="B708" s="18">
        <v>1</v>
      </c>
      <c r="C708" s="14">
        <v>1</v>
      </c>
      <c r="D708" s="22">
        <v>5</v>
      </c>
      <c r="E708" s="16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2">
        <v>1</v>
      </c>
    </row>
    <row r="709" spans="1:65">
      <c r="A709" s="35"/>
      <c r="B709" s="19">
        <v>1</v>
      </c>
      <c r="C709" s="8">
        <v>2</v>
      </c>
      <c r="D709" s="10">
        <v>5</v>
      </c>
      <c r="E709" s="166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2">
        <v>33</v>
      </c>
    </row>
    <row r="710" spans="1:65">
      <c r="A710" s="35"/>
      <c r="B710" s="19">
        <v>1</v>
      </c>
      <c r="C710" s="8">
        <v>3</v>
      </c>
      <c r="D710" s="10">
        <v>5</v>
      </c>
      <c r="E710" s="166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2">
        <v>16</v>
      </c>
    </row>
    <row r="711" spans="1:65">
      <c r="A711" s="35"/>
      <c r="B711" s="19">
        <v>1</v>
      </c>
      <c r="C711" s="8">
        <v>4</v>
      </c>
      <c r="D711" s="10">
        <v>5</v>
      </c>
      <c r="E711" s="166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2">
        <v>5</v>
      </c>
    </row>
    <row r="712" spans="1:65">
      <c r="A712" s="35"/>
      <c r="B712" s="19">
        <v>1</v>
      </c>
      <c r="C712" s="8">
        <v>5</v>
      </c>
      <c r="D712" s="10">
        <v>5</v>
      </c>
      <c r="E712" s="16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2">
        <v>10</v>
      </c>
    </row>
    <row r="713" spans="1:65">
      <c r="A713" s="35"/>
      <c r="B713" s="19">
        <v>1</v>
      </c>
      <c r="C713" s="8">
        <v>6</v>
      </c>
      <c r="D713" s="10">
        <v>5</v>
      </c>
      <c r="E713" s="166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2"/>
    </row>
    <row r="714" spans="1:65">
      <c r="A714" s="35"/>
      <c r="B714" s="20" t="s">
        <v>285</v>
      </c>
      <c r="C714" s="12"/>
      <c r="D714" s="26">
        <v>5</v>
      </c>
      <c r="E714" s="166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2"/>
    </row>
    <row r="715" spans="1:65">
      <c r="A715" s="35"/>
      <c r="B715" s="3" t="s">
        <v>286</v>
      </c>
      <c r="C715" s="33"/>
      <c r="D715" s="11">
        <v>5</v>
      </c>
      <c r="E715" s="166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2"/>
    </row>
    <row r="716" spans="1:65">
      <c r="A716" s="35"/>
      <c r="B716" s="3" t="s">
        <v>287</v>
      </c>
      <c r="C716" s="33"/>
      <c r="D716" s="27">
        <v>0</v>
      </c>
      <c r="E716" s="166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62"/>
    </row>
    <row r="717" spans="1:65">
      <c r="A717" s="35"/>
      <c r="B717" s="3" t="s">
        <v>86</v>
      </c>
      <c r="C717" s="33"/>
      <c r="D717" s="13">
        <v>0</v>
      </c>
      <c r="E717" s="16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2"/>
    </row>
    <row r="718" spans="1:65">
      <c r="A718" s="35"/>
      <c r="B718" s="3" t="s">
        <v>288</v>
      </c>
      <c r="C718" s="33"/>
      <c r="D718" s="13">
        <v>0</v>
      </c>
      <c r="E718" s="16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2"/>
    </row>
    <row r="719" spans="1:65">
      <c r="A719" s="35"/>
      <c r="B719" s="53" t="s">
        <v>289</v>
      </c>
      <c r="C719" s="54"/>
      <c r="D719" s="52" t="s">
        <v>290</v>
      </c>
      <c r="E719" s="16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2"/>
    </row>
    <row r="720" spans="1:65">
      <c r="B720" s="36"/>
      <c r="C720" s="20"/>
      <c r="D720" s="31"/>
      <c r="BM720" s="62"/>
    </row>
    <row r="721" spans="1:65" ht="15">
      <c r="B721" s="37" t="s">
        <v>567</v>
      </c>
      <c r="BM721" s="32" t="s">
        <v>291</v>
      </c>
    </row>
    <row r="722" spans="1:65" ht="15">
      <c r="A722" s="28" t="s">
        <v>61</v>
      </c>
      <c r="B722" s="18" t="s">
        <v>115</v>
      </c>
      <c r="C722" s="15" t="s">
        <v>116</v>
      </c>
      <c r="D722" s="16" t="s">
        <v>243</v>
      </c>
      <c r="E722" s="16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2">
        <v>1</v>
      </c>
    </row>
    <row r="723" spans="1:65">
      <c r="A723" s="35"/>
      <c r="B723" s="19" t="s">
        <v>244</v>
      </c>
      <c r="C723" s="8" t="s">
        <v>244</v>
      </c>
      <c r="D723" s="164" t="s">
        <v>256</v>
      </c>
      <c r="E723" s="166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2" t="s">
        <v>3</v>
      </c>
    </row>
    <row r="724" spans="1:65">
      <c r="A724" s="35"/>
      <c r="B724" s="19"/>
      <c r="C724" s="8"/>
      <c r="D724" s="9" t="s">
        <v>103</v>
      </c>
      <c r="E724" s="166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2">
        <v>1</v>
      </c>
    </row>
    <row r="725" spans="1:65">
      <c r="A725" s="35"/>
      <c r="B725" s="19"/>
      <c r="C725" s="8"/>
      <c r="D725" s="29"/>
      <c r="E725" s="166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2">
        <v>1</v>
      </c>
    </row>
    <row r="726" spans="1:65">
      <c r="A726" s="35"/>
      <c r="B726" s="18">
        <v>1</v>
      </c>
      <c r="C726" s="14">
        <v>1</v>
      </c>
      <c r="D726" s="258" t="s">
        <v>216</v>
      </c>
      <c r="E726" s="236"/>
      <c r="F726" s="237"/>
      <c r="G726" s="237"/>
      <c r="H726" s="237"/>
      <c r="I726" s="237"/>
      <c r="J726" s="237"/>
      <c r="K726" s="237"/>
      <c r="L726" s="237"/>
      <c r="M726" s="237"/>
      <c r="N726" s="237"/>
      <c r="O726" s="237"/>
      <c r="P726" s="237"/>
      <c r="Q726" s="237"/>
      <c r="R726" s="237"/>
      <c r="S726" s="237"/>
      <c r="T726" s="237"/>
      <c r="U726" s="237"/>
      <c r="V726" s="237"/>
      <c r="W726" s="237"/>
      <c r="X726" s="237"/>
      <c r="Y726" s="237"/>
      <c r="Z726" s="237"/>
      <c r="AA726" s="237"/>
      <c r="AB726" s="237"/>
      <c r="AC726" s="237"/>
      <c r="AD726" s="237"/>
      <c r="AE726" s="237"/>
      <c r="AF726" s="237"/>
      <c r="AG726" s="237"/>
      <c r="AH726" s="237"/>
      <c r="AI726" s="237"/>
      <c r="AJ726" s="237"/>
      <c r="AK726" s="237"/>
      <c r="AL726" s="237"/>
      <c r="AM726" s="237"/>
      <c r="AN726" s="237"/>
      <c r="AO726" s="237"/>
      <c r="AP726" s="237"/>
      <c r="AQ726" s="237"/>
      <c r="AR726" s="237"/>
      <c r="AS726" s="237"/>
      <c r="AT726" s="237"/>
      <c r="AU726" s="237"/>
      <c r="AV726" s="237"/>
      <c r="AW726" s="237"/>
      <c r="AX726" s="237"/>
      <c r="AY726" s="237"/>
      <c r="AZ726" s="237"/>
      <c r="BA726" s="237"/>
      <c r="BB726" s="237"/>
      <c r="BC726" s="237"/>
      <c r="BD726" s="237"/>
      <c r="BE726" s="237"/>
      <c r="BF726" s="237"/>
      <c r="BG726" s="237"/>
      <c r="BH726" s="237"/>
      <c r="BI726" s="237"/>
      <c r="BJ726" s="237"/>
      <c r="BK726" s="237"/>
      <c r="BL726" s="237"/>
      <c r="BM726" s="238">
        <v>1</v>
      </c>
    </row>
    <row r="727" spans="1:65">
      <c r="A727" s="35"/>
      <c r="B727" s="19">
        <v>1</v>
      </c>
      <c r="C727" s="8">
        <v>2</v>
      </c>
      <c r="D727" s="259" t="s">
        <v>216</v>
      </c>
      <c r="E727" s="236"/>
      <c r="F727" s="237"/>
      <c r="G727" s="237"/>
      <c r="H727" s="237"/>
      <c r="I727" s="237"/>
      <c r="J727" s="237"/>
      <c r="K727" s="237"/>
      <c r="L727" s="237"/>
      <c r="M727" s="237"/>
      <c r="N727" s="237"/>
      <c r="O727" s="237"/>
      <c r="P727" s="237"/>
      <c r="Q727" s="237"/>
      <c r="R727" s="237"/>
      <c r="S727" s="237"/>
      <c r="T727" s="237"/>
      <c r="U727" s="237"/>
      <c r="V727" s="237"/>
      <c r="W727" s="237"/>
      <c r="X727" s="237"/>
      <c r="Y727" s="237"/>
      <c r="Z727" s="237"/>
      <c r="AA727" s="237"/>
      <c r="AB727" s="237"/>
      <c r="AC727" s="237"/>
      <c r="AD727" s="237"/>
      <c r="AE727" s="237"/>
      <c r="AF727" s="237"/>
      <c r="AG727" s="237"/>
      <c r="AH727" s="237"/>
      <c r="AI727" s="237"/>
      <c r="AJ727" s="237"/>
      <c r="AK727" s="237"/>
      <c r="AL727" s="237"/>
      <c r="AM727" s="237"/>
      <c r="AN727" s="237"/>
      <c r="AO727" s="237"/>
      <c r="AP727" s="237"/>
      <c r="AQ727" s="237"/>
      <c r="AR727" s="237"/>
      <c r="AS727" s="237"/>
      <c r="AT727" s="237"/>
      <c r="AU727" s="237"/>
      <c r="AV727" s="237"/>
      <c r="AW727" s="237"/>
      <c r="AX727" s="237"/>
      <c r="AY727" s="237"/>
      <c r="AZ727" s="237"/>
      <c r="BA727" s="237"/>
      <c r="BB727" s="237"/>
      <c r="BC727" s="237"/>
      <c r="BD727" s="237"/>
      <c r="BE727" s="237"/>
      <c r="BF727" s="237"/>
      <c r="BG727" s="237"/>
      <c r="BH727" s="237"/>
      <c r="BI727" s="237"/>
      <c r="BJ727" s="237"/>
      <c r="BK727" s="237"/>
      <c r="BL727" s="237"/>
      <c r="BM727" s="238">
        <v>5</v>
      </c>
    </row>
    <row r="728" spans="1:65">
      <c r="A728" s="35"/>
      <c r="B728" s="19">
        <v>1</v>
      </c>
      <c r="C728" s="8">
        <v>3</v>
      </c>
      <c r="D728" s="259" t="s">
        <v>216</v>
      </c>
      <c r="E728" s="236"/>
      <c r="F728" s="237"/>
      <c r="G728" s="237"/>
      <c r="H728" s="237"/>
      <c r="I728" s="237"/>
      <c r="J728" s="237"/>
      <c r="K728" s="237"/>
      <c r="L728" s="237"/>
      <c r="M728" s="237"/>
      <c r="N728" s="237"/>
      <c r="O728" s="237"/>
      <c r="P728" s="237"/>
      <c r="Q728" s="237"/>
      <c r="R728" s="237"/>
      <c r="S728" s="237"/>
      <c r="T728" s="237"/>
      <c r="U728" s="237"/>
      <c r="V728" s="237"/>
      <c r="W728" s="237"/>
      <c r="X728" s="237"/>
      <c r="Y728" s="237"/>
      <c r="Z728" s="237"/>
      <c r="AA728" s="237"/>
      <c r="AB728" s="237"/>
      <c r="AC728" s="237"/>
      <c r="AD728" s="237"/>
      <c r="AE728" s="237"/>
      <c r="AF728" s="237"/>
      <c r="AG728" s="237"/>
      <c r="AH728" s="237"/>
      <c r="AI728" s="237"/>
      <c r="AJ728" s="237"/>
      <c r="AK728" s="237"/>
      <c r="AL728" s="237"/>
      <c r="AM728" s="237"/>
      <c r="AN728" s="237"/>
      <c r="AO728" s="237"/>
      <c r="AP728" s="237"/>
      <c r="AQ728" s="237"/>
      <c r="AR728" s="237"/>
      <c r="AS728" s="237"/>
      <c r="AT728" s="237"/>
      <c r="AU728" s="237"/>
      <c r="AV728" s="237"/>
      <c r="AW728" s="237"/>
      <c r="AX728" s="237"/>
      <c r="AY728" s="237"/>
      <c r="AZ728" s="237"/>
      <c r="BA728" s="237"/>
      <c r="BB728" s="237"/>
      <c r="BC728" s="237"/>
      <c r="BD728" s="237"/>
      <c r="BE728" s="237"/>
      <c r="BF728" s="237"/>
      <c r="BG728" s="237"/>
      <c r="BH728" s="237"/>
      <c r="BI728" s="237"/>
      <c r="BJ728" s="237"/>
      <c r="BK728" s="237"/>
      <c r="BL728" s="237"/>
      <c r="BM728" s="238">
        <v>16</v>
      </c>
    </row>
    <row r="729" spans="1:65">
      <c r="A729" s="35"/>
      <c r="B729" s="19">
        <v>1</v>
      </c>
      <c r="C729" s="8">
        <v>4</v>
      </c>
      <c r="D729" s="259" t="s">
        <v>216</v>
      </c>
      <c r="E729" s="236"/>
      <c r="F729" s="237"/>
      <c r="G729" s="237"/>
      <c r="H729" s="237"/>
      <c r="I729" s="237"/>
      <c r="J729" s="237"/>
      <c r="K729" s="237"/>
      <c r="L729" s="237"/>
      <c r="M729" s="237"/>
      <c r="N729" s="237"/>
      <c r="O729" s="237"/>
      <c r="P729" s="237"/>
      <c r="Q729" s="237"/>
      <c r="R729" s="237"/>
      <c r="S729" s="237"/>
      <c r="T729" s="237"/>
      <c r="U729" s="237"/>
      <c r="V729" s="237"/>
      <c r="W729" s="237"/>
      <c r="X729" s="237"/>
      <c r="Y729" s="237"/>
      <c r="Z729" s="237"/>
      <c r="AA729" s="237"/>
      <c r="AB729" s="237"/>
      <c r="AC729" s="237"/>
      <c r="AD729" s="237"/>
      <c r="AE729" s="237"/>
      <c r="AF729" s="237"/>
      <c r="AG729" s="237"/>
      <c r="AH729" s="237"/>
      <c r="AI729" s="237"/>
      <c r="AJ729" s="237"/>
      <c r="AK729" s="237"/>
      <c r="AL729" s="237"/>
      <c r="AM729" s="237"/>
      <c r="AN729" s="237"/>
      <c r="AO729" s="237"/>
      <c r="AP729" s="237"/>
      <c r="AQ729" s="237"/>
      <c r="AR729" s="237"/>
      <c r="AS729" s="237"/>
      <c r="AT729" s="237"/>
      <c r="AU729" s="237"/>
      <c r="AV729" s="237"/>
      <c r="AW729" s="237"/>
      <c r="AX729" s="237"/>
      <c r="AY729" s="237"/>
      <c r="AZ729" s="237"/>
      <c r="BA729" s="237"/>
      <c r="BB729" s="237"/>
      <c r="BC729" s="237"/>
      <c r="BD729" s="237"/>
      <c r="BE729" s="237"/>
      <c r="BF729" s="237"/>
      <c r="BG729" s="237"/>
      <c r="BH729" s="237"/>
      <c r="BI729" s="237"/>
      <c r="BJ729" s="237"/>
      <c r="BK729" s="237"/>
      <c r="BL729" s="237"/>
      <c r="BM729" s="238" t="s">
        <v>216</v>
      </c>
    </row>
    <row r="730" spans="1:65">
      <c r="A730" s="35"/>
      <c r="B730" s="19">
        <v>1</v>
      </c>
      <c r="C730" s="8">
        <v>5</v>
      </c>
      <c r="D730" s="259" t="s">
        <v>216</v>
      </c>
      <c r="E730" s="236"/>
      <c r="F730" s="237"/>
      <c r="G730" s="237"/>
      <c r="H730" s="237"/>
      <c r="I730" s="237"/>
      <c r="J730" s="237"/>
      <c r="K730" s="237"/>
      <c r="L730" s="237"/>
      <c r="M730" s="237"/>
      <c r="N730" s="237"/>
      <c r="O730" s="237"/>
      <c r="P730" s="237"/>
      <c r="Q730" s="237"/>
      <c r="R730" s="237"/>
      <c r="S730" s="237"/>
      <c r="T730" s="237"/>
      <c r="U730" s="237"/>
      <c r="V730" s="237"/>
      <c r="W730" s="237"/>
      <c r="X730" s="237"/>
      <c r="Y730" s="237"/>
      <c r="Z730" s="237"/>
      <c r="AA730" s="237"/>
      <c r="AB730" s="237"/>
      <c r="AC730" s="237"/>
      <c r="AD730" s="237"/>
      <c r="AE730" s="237"/>
      <c r="AF730" s="237"/>
      <c r="AG730" s="237"/>
      <c r="AH730" s="237"/>
      <c r="AI730" s="237"/>
      <c r="AJ730" s="237"/>
      <c r="AK730" s="237"/>
      <c r="AL730" s="237"/>
      <c r="AM730" s="237"/>
      <c r="AN730" s="237"/>
      <c r="AO730" s="237"/>
      <c r="AP730" s="237"/>
      <c r="AQ730" s="237"/>
      <c r="AR730" s="237"/>
      <c r="AS730" s="237"/>
      <c r="AT730" s="237"/>
      <c r="AU730" s="237"/>
      <c r="AV730" s="237"/>
      <c r="AW730" s="237"/>
      <c r="AX730" s="237"/>
      <c r="AY730" s="237"/>
      <c r="AZ730" s="237"/>
      <c r="BA730" s="237"/>
      <c r="BB730" s="237"/>
      <c r="BC730" s="237"/>
      <c r="BD730" s="237"/>
      <c r="BE730" s="237"/>
      <c r="BF730" s="237"/>
      <c r="BG730" s="237"/>
      <c r="BH730" s="237"/>
      <c r="BI730" s="237"/>
      <c r="BJ730" s="237"/>
      <c r="BK730" s="237"/>
      <c r="BL730" s="237"/>
      <c r="BM730" s="238">
        <v>11</v>
      </c>
    </row>
    <row r="731" spans="1:65">
      <c r="A731" s="35"/>
      <c r="B731" s="19">
        <v>1</v>
      </c>
      <c r="C731" s="8">
        <v>6</v>
      </c>
      <c r="D731" s="259" t="s">
        <v>216</v>
      </c>
      <c r="E731" s="236"/>
      <c r="F731" s="237"/>
      <c r="G731" s="237"/>
      <c r="H731" s="237"/>
      <c r="I731" s="237"/>
      <c r="J731" s="237"/>
      <c r="K731" s="237"/>
      <c r="L731" s="237"/>
      <c r="M731" s="237"/>
      <c r="N731" s="237"/>
      <c r="O731" s="237"/>
      <c r="P731" s="237"/>
      <c r="Q731" s="237"/>
      <c r="R731" s="237"/>
      <c r="S731" s="237"/>
      <c r="T731" s="237"/>
      <c r="U731" s="237"/>
      <c r="V731" s="237"/>
      <c r="W731" s="237"/>
      <c r="X731" s="237"/>
      <c r="Y731" s="237"/>
      <c r="Z731" s="237"/>
      <c r="AA731" s="237"/>
      <c r="AB731" s="237"/>
      <c r="AC731" s="237"/>
      <c r="AD731" s="237"/>
      <c r="AE731" s="237"/>
      <c r="AF731" s="237"/>
      <c r="AG731" s="237"/>
      <c r="AH731" s="237"/>
      <c r="AI731" s="237"/>
      <c r="AJ731" s="237"/>
      <c r="AK731" s="237"/>
      <c r="AL731" s="237"/>
      <c r="AM731" s="237"/>
      <c r="AN731" s="237"/>
      <c r="AO731" s="237"/>
      <c r="AP731" s="237"/>
      <c r="AQ731" s="237"/>
      <c r="AR731" s="237"/>
      <c r="AS731" s="237"/>
      <c r="AT731" s="237"/>
      <c r="AU731" s="237"/>
      <c r="AV731" s="237"/>
      <c r="AW731" s="237"/>
      <c r="AX731" s="237"/>
      <c r="AY731" s="237"/>
      <c r="AZ731" s="237"/>
      <c r="BA731" s="237"/>
      <c r="BB731" s="237"/>
      <c r="BC731" s="237"/>
      <c r="BD731" s="237"/>
      <c r="BE731" s="237"/>
      <c r="BF731" s="237"/>
      <c r="BG731" s="237"/>
      <c r="BH731" s="237"/>
      <c r="BI731" s="237"/>
      <c r="BJ731" s="237"/>
      <c r="BK731" s="237"/>
      <c r="BL731" s="237"/>
      <c r="BM731" s="240"/>
    </row>
    <row r="732" spans="1:65">
      <c r="A732" s="35"/>
      <c r="B732" s="20" t="s">
        <v>285</v>
      </c>
      <c r="C732" s="12"/>
      <c r="D732" s="241" t="s">
        <v>699</v>
      </c>
      <c r="E732" s="236"/>
      <c r="F732" s="237"/>
      <c r="G732" s="237"/>
      <c r="H732" s="237"/>
      <c r="I732" s="237"/>
      <c r="J732" s="237"/>
      <c r="K732" s="237"/>
      <c r="L732" s="237"/>
      <c r="M732" s="237"/>
      <c r="N732" s="237"/>
      <c r="O732" s="237"/>
      <c r="P732" s="237"/>
      <c r="Q732" s="237"/>
      <c r="R732" s="237"/>
      <c r="S732" s="237"/>
      <c r="T732" s="237"/>
      <c r="U732" s="237"/>
      <c r="V732" s="237"/>
      <c r="W732" s="237"/>
      <c r="X732" s="237"/>
      <c r="Y732" s="237"/>
      <c r="Z732" s="237"/>
      <c r="AA732" s="237"/>
      <c r="AB732" s="237"/>
      <c r="AC732" s="237"/>
      <c r="AD732" s="237"/>
      <c r="AE732" s="237"/>
      <c r="AF732" s="237"/>
      <c r="AG732" s="237"/>
      <c r="AH732" s="237"/>
      <c r="AI732" s="237"/>
      <c r="AJ732" s="237"/>
      <c r="AK732" s="237"/>
      <c r="AL732" s="237"/>
      <c r="AM732" s="237"/>
      <c r="AN732" s="237"/>
      <c r="AO732" s="237"/>
      <c r="AP732" s="237"/>
      <c r="AQ732" s="237"/>
      <c r="AR732" s="237"/>
      <c r="AS732" s="237"/>
      <c r="AT732" s="237"/>
      <c r="AU732" s="237"/>
      <c r="AV732" s="237"/>
      <c r="AW732" s="237"/>
      <c r="AX732" s="237"/>
      <c r="AY732" s="237"/>
      <c r="AZ732" s="237"/>
      <c r="BA732" s="237"/>
      <c r="BB732" s="237"/>
      <c r="BC732" s="237"/>
      <c r="BD732" s="237"/>
      <c r="BE732" s="237"/>
      <c r="BF732" s="237"/>
      <c r="BG732" s="237"/>
      <c r="BH732" s="237"/>
      <c r="BI732" s="237"/>
      <c r="BJ732" s="237"/>
      <c r="BK732" s="237"/>
      <c r="BL732" s="237"/>
      <c r="BM732" s="240"/>
    </row>
    <row r="733" spans="1:65">
      <c r="A733" s="35"/>
      <c r="B733" s="3" t="s">
        <v>286</v>
      </c>
      <c r="C733" s="33"/>
      <c r="D733" s="242" t="s">
        <v>699</v>
      </c>
      <c r="E733" s="236"/>
      <c r="F733" s="237"/>
      <c r="G733" s="237"/>
      <c r="H733" s="237"/>
      <c r="I733" s="237"/>
      <c r="J733" s="237"/>
      <c r="K733" s="237"/>
      <c r="L733" s="237"/>
      <c r="M733" s="237"/>
      <c r="N733" s="237"/>
      <c r="O733" s="237"/>
      <c r="P733" s="237"/>
      <c r="Q733" s="237"/>
      <c r="R733" s="237"/>
      <c r="S733" s="237"/>
      <c r="T733" s="237"/>
      <c r="U733" s="237"/>
      <c r="V733" s="237"/>
      <c r="W733" s="237"/>
      <c r="X733" s="237"/>
      <c r="Y733" s="237"/>
      <c r="Z733" s="237"/>
      <c r="AA733" s="237"/>
      <c r="AB733" s="237"/>
      <c r="AC733" s="237"/>
      <c r="AD733" s="237"/>
      <c r="AE733" s="237"/>
      <c r="AF733" s="237"/>
      <c r="AG733" s="237"/>
      <c r="AH733" s="237"/>
      <c r="AI733" s="237"/>
      <c r="AJ733" s="237"/>
      <c r="AK733" s="237"/>
      <c r="AL733" s="237"/>
      <c r="AM733" s="237"/>
      <c r="AN733" s="237"/>
      <c r="AO733" s="237"/>
      <c r="AP733" s="237"/>
      <c r="AQ733" s="237"/>
      <c r="AR733" s="237"/>
      <c r="AS733" s="237"/>
      <c r="AT733" s="237"/>
      <c r="AU733" s="237"/>
      <c r="AV733" s="237"/>
      <c r="AW733" s="237"/>
      <c r="AX733" s="237"/>
      <c r="AY733" s="237"/>
      <c r="AZ733" s="237"/>
      <c r="BA733" s="237"/>
      <c r="BB733" s="237"/>
      <c r="BC733" s="237"/>
      <c r="BD733" s="237"/>
      <c r="BE733" s="237"/>
      <c r="BF733" s="237"/>
      <c r="BG733" s="237"/>
      <c r="BH733" s="237"/>
      <c r="BI733" s="237"/>
      <c r="BJ733" s="237"/>
      <c r="BK733" s="237"/>
      <c r="BL733" s="237"/>
      <c r="BM733" s="240"/>
    </row>
    <row r="734" spans="1:65">
      <c r="A734" s="35"/>
      <c r="B734" s="3" t="s">
        <v>287</v>
      </c>
      <c r="C734" s="33"/>
      <c r="D734" s="242" t="s">
        <v>699</v>
      </c>
      <c r="E734" s="236"/>
      <c r="F734" s="237"/>
      <c r="G734" s="237"/>
      <c r="H734" s="237"/>
      <c r="I734" s="237"/>
      <c r="J734" s="237"/>
      <c r="K734" s="237"/>
      <c r="L734" s="237"/>
      <c r="M734" s="237"/>
      <c r="N734" s="237"/>
      <c r="O734" s="237"/>
      <c r="P734" s="237"/>
      <c r="Q734" s="237"/>
      <c r="R734" s="237"/>
      <c r="S734" s="237"/>
      <c r="T734" s="237"/>
      <c r="U734" s="237"/>
      <c r="V734" s="237"/>
      <c r="W734" s="237"/>
      <c r="X734" s="237"/>
      <c r="Y734" s="237"/>
      <c r="Z734" s="237"/>
      <c r="AA734" s="237"/>
      <c r="AB734" s="237"/>
      <c r="AC734" s="237"/>
      <c r="AD734" s="237"/>
      <c r="AE734" s="237"/>
      <c r="AF734" s="237"/>
      <c r="AG734" s="237"/>
      <c r="AH734" s="237"/>
      <c r="AI734" s="237"/>
      <c r="AJ734" s="237"/>
      <c r="AK734" s="237"/>
      <c r="AL734" s="237"/>
      <c r="AM734" s="237"/>
      <c r="AN734" s="237"/>
      <c r="AO734" s="237"/>
      <c r="AP734" s="237"/>
      <c r="AQ734" s="237"/>
      <c r="AR734" s="237"/>
      <c r="AS734" s="237"/>
      <c r="AT734" s="237"/>
      <c r="AU734" s="237"/>
      <c r="AV734" s="237"/>
      <c r="AW734" s="237"/>
      <c r="AX734" s="237"/>
      <c r="AY734" s="237"/>
      <c r="AZ734" s="237"/>
      <c r="BA734" s="237"/>
      <c r="BB734" s="237"/>
      <c r="BC734" s="237"/>
      <c r="BD734" s="237"/>
      <c r="BE734" s="237"/>
      <c r="BF734" s="237"/>
      <c r="BG734" s="237"/>
      <c r="BH734" s="237"/>
      <c r="BI734" s="237"/>
      <c r="BJ734" s="237"/>
      <c r="BK734" s="237"/>
      <c r="BL734" s="237"/>
      <c r="BM734" s="240"/>
    </row>
    <row r="735" spans="1:65">
      <c r="A735" s="35"/>
      <c r="B735" s="3" t="s">
        <v>86</v>
      </c>
      <c r="C735" s="33"/>
      <c r="D735" s="13" t="s">
        <v>699</v>
      </c>
      <c r="E735" s="166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2"/>
    </row>
    <row r="736" spans="1:65">
      <c r="A736" s="35"/>
      <c r="B736" s="3" t="s">
        <v>288</v>
      </c>
      <c r="C736" s="33"/>
      <c r="D736" s="13" t="s">
        <v>699</v>
      </c>
      <c r="E736" s="166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2"/>
    </row>
    <row r="737" spans="1:65">
      <c r="A737" s="35"/>
      <c r="B737" s="53" t="s">
        <v>289</v>
      </c>
      <c r="C737" s="54"/>
      <c r="D737" s="52" t="s">
        <v>290</v>
      </c>
      <c r="E737" s="166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2"/>
    </row>
    <row r="738" spans="1:65">
      <c r="B738" s="36"/>
      <c r="C738" s="20"/>
      <c r="D738" s="31"/>
      <c r="BM738" s="62"/>
    </row>
    <row r="739" spans="1:65" ht="19.5">
      <c r="B739" s="37" t="s">
        <v>568</v>
      </c>
      <c r="BM739" s="32" t="s">
        <v>291</v>
      </c>
    </row>
    <row r="740" spans="1:65" ht="19.5">
      <c r="A740" s="28" t="s">
        <v>305</v>
      </c>
      <c r="B740" s="18" t="s">
        <v>115</v>
      </c>
      <c r="C740" s="15" t="s">
        <v>116</v>
      </c>
      <c r="D740" s="16" t="s">
        <v>243</v>
      </c>
      <c r="E740" s="17" t="s">
        <v>243</v>
      </c>
      <c r="F740" s="166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2">
        <v>1</v>
      </c>
    </row>
    <row r="741" spans="1:65">
      <c r="A741" s="35"/>
      <c r="B741" s="19" t="s">
        <v>244</v>
      </c>
      <c r="C741" s="8" t="s">
        <v>244</v>
      </c>
      <c r="D741" s="164" t="s">
        <v>256</v>
      </c>
      <c r="E741" s="165" t="s">
        <v>273</v>
      </c>
      <c r="F741" s="166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2" t="s">
        <v>1</v>
      </c>
    </row>
    <row r="742" spans="1:65">
      <c r="A742" s="35"/>
      <c r="B742" s="19"/>
      <c r="C742" s="8"/>
      <c r="D742" s="9" t="s">
        <v>103</v>
      </c>
      <c r="E742" s="10" t="s">
        <v>100</v>
      </c>
      <c r="F742" s="166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2">
        <v>2</v>
      </c>
    </row>
    <row r="743" spans="1:65">
      <c r="A743" s="35"/>
      <c r="B743" s="19"/>
      <c r="C743" s="8"/>
      <c r="D743" s="29"/>
      <c r="E743" s="29"/>
      <c r="F743" s="166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2">
        <v>2</v>
      </c>
    </row>
    <row r="744" spans="1:65">
      <c r="A744" s="35"/>
      <c r="B744" s="18">
        <v>1</v>
      </c>
      <c r="C744" s="14">
        <v>1</v>
      </c>
      <c r="D744" s="22">
        <v>82.07</v>
      </c>
      <c r="E744" s="22">
        <v>85.11</v>
      </c>
      <c r="F744" s="166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2">
        <v>1</v>
      </c>
    </row>
    <row r="745" spans="1:65">
      <c r="A745" s="35"/>
      <c r="B745" s="19">
        <v>1</v>
      </c>
      <c r="C745" s="8">
        <v>2</v>
      </c>
      <c r="D745" s="10">
        <v>81.11</v>
      </c>
      <c r="E745" s="10">
        <v>84.93</v>
      </c>
      <c r="F745" s="166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2">
        <v>6</v>
      </c>
    </row>
    <row r="746" spans="1:65">
      <c r="A746" s="35"/>
      <c r="B746" s="19">
        <v>1</v>
      </c>
      <c r="C746" s="8">
        <v>3</v>
      </c>
      <c r="D746" s="10">
        <v>81.56</v>
      </c>
      <c r="E746" s="10">
        <v>85</v>
      </c>
      <c r="F746" s="166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2">
        <v>16</v>
      </c>
    </row>
    <row r="747" spans="1:65">
      <c r="A747" s="35"/>
      <c r="B747" s="19">
        <v>1</v>
      </c>
      <c r="C747" s="8">
        <v>4</v>
      </c>
      <c r="D747" s="10">
        <v>81.56</v>
      </c>
      <c r="E747" s="10">
        <v>84.74</v>
      </c>
      <c r="F747" s="166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2">
        <v>83.127499999999998</v>
      </c>
    </row>
    <row r="748" spans="1:65">
      <c r="A748" s="35"/>
      <c r="B748" s="19">
        <v>1</v>
      </c>
      <c r="C748" s="8">
        <v>5</v>
      </c>
      <c r="D748" s="10">
        <v>80.66</v>
      </c>
      <c r="E748" s="10">
        <v>85.47</v>
      </c>
      <c r="F748" s="166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2">
        <v>12</v>
      </c>
    </row>
    <row r="749" spans="1:65">
      <c r="A749" s="35"/>
      <c r="B749" s="19">
        <v>1</v>
      </c>
      <c r="C749" s="8">
        <v>6</v>
      </c>
      <c r="D749" s="10">
        <v>80.239999999999995</v>
      </c>
      <c r="E749" s="10">
        <v>85.08</v>
      </c>
      <c r="F749" s="166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62"/>
    </row>
    <row r="750" spans="1:65">
      <c r="A750" s="35"/>
      <c r="B750" s="20" t="s">
        <v>285</v>
      </c>
      <c r="C750" s="12"/>
      <c r="D750" s="26">
        <v>81.2</v>
      </c>
      <c r="E750" s="26">
        <v>85.054999999999993</v>
      </c>
      <c r="F750" s="166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2"/>
    </row>
    <row r="751" spans="1:65">
      <c r="A751" s="35"/>
      <c r="B751" s="3" t="s">
        <v>286</v>
      </c>
      <c r="C751" s="33"/>
      <c r="D751" s="11">
        <v>81.335000000000008</v>
      </c>
      <c r="E751" s="11">
        <v>85.039999999999992</v>
      </c>
      <c r="F751" s="166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2"/>
    </row>
    <row r="752" spans="1:65">
      <c r="A752" s="35"/>
      <c r="B752" s="3" t="s">
        <v>287</v>
      </c>
      <c r="C752" s="33"/>
      <c r="D752" s="27">
        <v>0.66893945914410002</v>
      </c>
      <c r="E752" s="27">
        <v>0.24238399287081661</v>
      </c>
      <c r="F752" s="166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62"/>
    </row>
    <row r="753" spans="1:65">
      <c r="A753" s="35"/>
      <c r="B753" s="3" t="s">
        <v>86</v>
      </c>
      <c r="C753" s="33"/>
      <c r="D753" s="13">
        <v>8.2381706791145315E-3</v>
      </c>
      <c r="E753" s="13">
        <v>2.8497324421940702E-3</v>
      </c>
      <c r="F753" s="166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62"/>
    </row>
    <row r="754" spans="1:65">
      <c r="A754" s="35"/>
      <c r="B754" s="3" t="s">
        <v>288</v>
      </c>
      <c r="C754" s="33"/>
      <c r="D754" s="13">
        <v>-2.3187272563231165E-2</v>
      </c>
      <c r="E754" s="13">
        <v>2.3187272563231165E-2</v>
      </c>
      <c r="F754" s="166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2"/>
    </row>
    <row r="755" spans="1:65">
      <c r="A755" s="35"/>
      <c r="B755" s="53" t="s">
        <v>289</v>
      </c>
      <c r="C755" s="54"/>
      <c r="D755" s="52">
        <v>0.67</v>
      </c>
      <c r="E755" s="52">
        <v>0.67</v>
      </c>
      <c r="F755" s="166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2"/>
    </row>
    <row r="756" spans="1:65">
      <c r="B756" s="36"/>
      <c r="C756" s="20"/>
      <c r="D756" s="31"/>
      <c r="E756" s="31"/>
      <c r="BM756" s="62"/>
    </row>
    <row r="757" spans="1:65" ht="15">
      <c r="B757" s="37" t="s">
        <v>569</v>
      </c>
      <c r="BM757" s="32" t="s">
        <v>291</v>
      </c>
    </row>
    <row r="758" spans="1:65" ht="15">
      <c r="A758" s="28" t="s">
        <v>12</v>
      </c>
      <c r="B758" s="18" t="s">
        <v>115</v>
      </c>
      <c r="C758" s="15" t="s">
        <v>116</v>
      </c>
      <c r="D758" s="16" t="s">
        <v>243</v>
      </c>
      <c r="E758" s="17" t="s">
        <v>243</v>
      </c>
      <c r="F758" s="17" t="s">
        <v>243</v>
      </c>
      <c r="G758" s="16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2">
        <v>1</v>
      </c>
    </row>
    <row r="759" spans="1:65">
      <c r="A759" s="35"/>
      <c r="B759" s="19" t="s">
        <v>244</v>
      </c>
      <c r="C759" s="8" t="s">
        <v>244</v>
      </c>
      <c r="D759" s="164" t="s">
        <v>263</v>
      </c>
      <c r="E759" s="165" t="s">
        <v>264</v>
      </c>
      <c r="F759" s="165" t="s">
        <v>273</v>
      </c>
      <c r="G759" s="16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2" t="s">
        <v>3</v>
      </c>
    </row>
    <row r="760" spans="1:65">
      <c r="A760" s="35"/>
      <c r="B760" s="19"/>
      <c r="C760" s="8"/>
      <c r="D760" s="9" t="s">
        <v>100</v>
      </c>
      <c r="E760" s="10" t="s">
        <v>100</v>
      </c>
      <c r="F760" s="10" t="s">
        <v>100</v>
      </c>
      <c r="G760" s="16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2">
        <v>2</v>
      </c>
    </row>
    <row r="761" spans="1:65">
      <c r="A761" s="35"/>
      <c r="B761" s="19"/>
      <c r="C761" s="8"/>
      <c r="D761" s="29"/>
      <c r="E761" s="29"/>
      <c r="F761" s="29"/>
      <c r="G761" s="16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2">
        <v>2</v>
      </c>
    </row>
    <row r="762" spans="1:65">
      <c r="A762" s="35"/>
      <c r="B762" s="18">
        <v>1</v>
      </c>
      <c r="C762" s="14">
        <v>1</v>
      </c>
      <c r="D762" s="22">
        <v>4.29</v>
      </c>
      <c r="E762" s="22">
        <v>4.24</v>
      </c>
      <c r="F762" s="23">
        <v>4.2699999999999996</v>
      </c>
      <c r="G762" s="16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2">
        <v>1</v>
      </c>
    </row>
    <row r="763" spans="1:65">
      <c r="A763" s="35"/>
      <c r="B763" s="19">
        <v>1</v>
      </c>
      <c r="C763" s="8">
        <v>2</v>
      </c>
      <c r="D763" s="10">
        <v>4.25</v>
      </c>
      <c r="E763" s="10">
        <v>4.33</v>
      </c>
      <c r="F763" s="25">
        <v>4.5</v>
      </c>
      <c r="G763" s="16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2">
        <v>7</v>
      </c>
    </row>
    <row r="764" spans="1:65">
      <c r="A764" s="35"/>
      <c r="B764" s="19">
        <v>1</v>
      </c>
      <c r="C764" s="8">
        <v>3</v>
      </c>
      <c r="D764" s="10">
        <v>3.97</v>
      </c>
      <c r="E764" s="10">
        <v>4.16</v>
      </c>
      <c r="F764" s="25">
        <v>4.28</v>
      </c>
      <c r="G764" s="16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2">
        <v>16</v>
      </c>
    </row>
    <row r="765" spans="1:65">
      <c r="A765" s="35"/>
      <c r="B765" s="19">
        <v>1</v>
      </c>
      <c r="C765" s="8">
        <v>4</v>
      </c>
      <c r="D765" s="10">
        <v>4.1500000000000004</v>
      </c>
      <c r="E765" s="10">
        <v>4.45</v>
      </c>
      <c r="F765" s="25">
        <v>3.92</v>
      </c>
      <c r="G765" s="16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>
        <v>4.2233333333333301</v>
      </c>
    </row>
    <row r="766" spans="1:65">
      <c r="A766" s="35"/>
      <c r="B766" s="19">
        <v>1</v>
      </c>
      <c r="C766" s="8">
        <v>5</v>
      </c>
      <c r="D766" s="10">
        <v>4.0999999999999996</v>
      </c>
      <c r="E766" s="10">
        <v>4.0199999999999996</v>
      </c>
      <c r="F766" s="10">
        <v>4.29</v>
      </c>
      <c r="G766" s="16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>
        <v>13</v>
      </c>
    </row>
    <row r="767" spans="1:65">
      <c r="A767" s="35"/>
      <c r="B767" s="19">
        <v>1</v>
      </c>
      <c r="C767" s="8">
        <v>6</v>
      </c>
      <c r="D767" s="10">
        <v>4.1900000000000004</v>
      </c>
      <c r="E767" s="10">
        <v>3.9600000000000004</v>
      </c>
      <c r="F767" s="10">
        <v>4.6500000000000004</v>
      </c>
      <c r="G767" s="16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2"/>
    </row>
    <row r="768" spans="1:65">
      <c r="A768" s="35"/>
      <c r="B768" s="20" t="s">
        <v>285</v>
      </c>
      <c r="C768" s="12"/>
      <c r="D768" s="26">
        <v>4.1583333333333332</v>
      </c>
      <c r="E768" s="26">
        <v>4.1933333333333334</v>
      </c>
      <c r="F768" s="26">
        <v>4.3183333333333325</v>
      </c>
      <c r="G768" s="16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2"/>
    </row>
    <row r="769" spans="1:65">
      <c r="A769" s="35"/>
      <c r="B769" s="3" t="s">
        <v>286</v>
      </c>
      <c r="C769" s="33"/>
      <c r="D769" s="11">
        <v>4.17</v>
      </c>
      <c r="E769" s="11">
        <v>4.2</v>
      </c>
      <c r="F769" s="11">
        <v>4.2850000000000001</v>
      </c>
      <c r="G769" s="16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2"/>
    </row>
    <row r="770" spans="1:65">
      <c r="A770" s="35"/>
      <c r="B770" s="3" t="s">
        <v>287</v>
      </c>
      <c r="C770" s="33"/>
      <c r="D770" s="27">
        <v>0.11461529857164211</v>
      </c>
      <c r="E770" s="27">
        <v>0.18565200420859096</v>
      </c>
      <c r="F770" s="27">
        <v>0.24750084174941048</v>
      </c>
      <c r="G770" s="16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2"/>
    </row>
    <row r="771" spans="1:65">
      <c r="A771" s="35"/>
      <c r="B771" s="3" t="s">
        <v>86</v>
      </c>
      <c r="C771" s="33"/>
      <c r="D771" s="13">
        <v>2.7562797251697503E-2</v>
      </c>
      <c r="E771" s="13">
        <v>4.427313295912344E-2</v>
      </c>
      <c r="F771" s="13">
        <v>5.7313973388516522E-2</v>
      </c>
      <c r="G771" s="16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2"/>
    </row>
    <row r="772" spans="1:65">
      <c r="A772" s="35"/>
      <c r="B772" s="3" t="s">
        <v>288</v>
      </c>
      <c r="C772" s="33"/>
      <c r="D772" s="13">
        <v>-1.5390686661404196E-2</v>
      </c>
      <c r="E772" s="13">
        <v>-7.1033938437246036E-3</v>
      </c>
      <c r="F772" s="13">
        <v>2.2494080505130798E-2</v>
      </c>
      <c r="G772" s="16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2"/>
    </row>
    <row r="773" spans="1:65">
      <c r="A773" s="35"/>
      <c r="B773" s="53" t="s">
        <v>289</v>
      </c>
      <c r="C773" s="54"/>
      <c r="D773" s="52">
        <v>0.67</v>
      </c>
      <c r="E773" s="52">
        <v>0</v>
      </c>
      <c r="F773" s="52">
        <v>2.41</v>
      </c>
      <c r="G773" s="16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2"/>
    </row>
    <row r="774" spans="1:65">
      <c r="B774" s="36"/>
      <c r="C774" s="20"/>
      <c r="D774" s="31"/>
      <c r="E774" s="31"/>
      <c r="F774" s="31"/>
      <c r="BM774" s="62"/>
    </row>
    <row r="775" spans="1:65" ht="15">
      <c r="B775" s="37" t="s">
        <v>570</v>
      </c>
      <c r="BM775" s="32" t="s">
        <v>291</v>
      </c>
    </row>
    <row r="776" spans="1:65" ht="15">
      <c r="A776" s="28" t="s">
        <v>15</v>
      </c>
      <c r="B776" s="18" t="s">
        <v>115</v>
      </c>
      <c r="C776" s="15" t="s">
        <v>116</v>
      </c>
      <c r="D776" s="16" t="s">
        <v>243</v>
      </c>
      <c r="E776" s="17" t="s">
        <v>243</v>
      </c>
      <c r="F776" s="17" t="s">
        <v>243</v>
      </c>
      <c r="G776" s="17" t="s">
        <v>243</v>
      </c>
      <c r="H776" s="166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2">
        <v>1</v>
      </c>
    </row>
    <row r="777" spans="1:65">
      <c r="A777" s="35"/>
      <c r="B777" s="19" t="s">
        <v>244</v>
      </c>
      <c r="C777" s="8" t="s">
        <v>244</v>
      </c>
      <c r="D777" s="164" t="s">
        <v>256</v>
      </c>
      <c r="E777" s="165" t="s">
        <v>263</v>
      </c>
      <c r="F777" s="165" t="s">
        <v>264</v>
      </c>
      <c r="G777" s="165" t="s">
        <v>273</v>
      </c>
      <c r="H777" s="166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2" t="s">
        <v>3</v>
      </c>
    </row>
    <row r="778" spans="1:65">
      <c r="A778" s="35"/>
      <c r="B778" s="19"/>
      <c r="C778" s="8"/>
      <c r="D778" s="9" t="s">
        <v>103</v>
      </c>
      <c r="E778" s="10" t="s">
        <v>100</v>
      </c>
      <c r="F778" s="10" t="s">
        <v>100</v>
      </c>
      <c r="G778" s="10" t="s">
        <v>100</v>
      </c>
      <c r="H778" s="166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2">
        <v>2</v>
      </c>
    </row>
    <row r="779" spans="1:65">
      <c r="A779" s="35"/>
      <c r="B779" s="19"/>
      <c r="C779" s="8"/>
      <c r="D779" s="29"/>
      <c r="E779" s="29"/>
      <c r="F779" s="29"/>
      <c r="G779" s="29"/>
      <c r="H779" s="166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2">
        <v>2</v>
      </c>
    </row>
    <row r="780" spans="1:65">
      <c r="A780" s="35"/>
      <c r="B780" s="18">
        <v>1</v>
      </c>
      <c r="C780" s="14">
        <v>1</v>
      </c>
      <c r="D780" s="158">
        <v>52</v>
      </c>
      <c r="E780" s="22">
        <v>2</v>
      </c>
      <c r="F780" s="23">
        <v>3</v>
      </c>
      <c r="G780" s="22">
        <v>2</v>
      </c>
      <c r="H780" s="166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2">
        <v>1</v>
      </c>
    </row>
    <row r="781" spans="1:65">
      <c r="A781" s="35"/>
      <c r="B781" s="19">
        <v>1</v>
      </c>
      <c r="C781" s="8">
        <v>2</v>
      </c>
      <c r="D781" s="159">
        <v>46</v>
      </c>
      <c r="E781" s="10">
        <v>2</v>
      </c>
      <c r="F781" s="25">
        <v>3</v>
      </c>
      <c r="G781" s="10">
        <v>2</v>
      </c>
      <c r="H781" s="166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2">
        <v>35</v>
      </c>
    </row>
    <row r="782" spans="1:65">
      <c r="A782" s="35"/>
      <c r="B782" s="19">
        <v>1</v>
      </c>
      <c r="C782" s="8">
        <v>3</v>
      </c>
      <c r="D782" s="159">
        <v>58</v>
      </c>
      <c r="E782" s="10">
        <v>2</v>
      </c>
      <c r="F782" s="25">
        <v>3</v>
      </c>
      <c r="G782" s="10">
        <v>2</v>
      </c>
      <c r="H782" s="166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2">
        <v>16</v>
      </c>
    </row>
    <row r="783" spans="1:65">
      <c r="A783" s="35"/>
      <c r="B783" s="19">
        <v>1</v>
      </c>
      <c r="C783" s="8">
        <v>4</v>
      </c>
      <c r="D783" s="159">
        <v>62</v>
      </c>
      <c r="E783" s="10">
        <v>2</v>
      </c>
      <c r="F783" s="25">
        <v>3</v>
      </c>
      <c r="G783" s="10">
        <v>2</v>
      </c>
      <c r="H783" s="166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2">
        <v>2.3888888888888902</v>
      </c>
    </row>
    <row r="784" spans="1:65">
      <c r="A784" s="35"/>
      <c r="B784" s="19">
        <v>1</v>
      </c>
      <c r="C784" s="8">
        <v>5</v>
      </c>
      <c r="D784" s="159">
        <v>53</v>
      </c>
      <c r="E784" s="10">
        <v>2</v>
      </c>
      <c r="F784" s="10">
        <v>3</v>
      </c>
      <c r="G784" s="10">
        <v>2</v>
      </c>
      <c r="H784" s="166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2">
        <v>14</v>
      </c>
    </row>
    <row r="785" spans="1:65">
      <c r="A785" s="35"/>
      <c r="B785" s="19">
        <v>1</v>
      </c>
      <c r="C785" s="8">
        <v>6</v>
      </c>
      <c r="D785" s="160">
        <v>118</v>
      </c>
      <c r="E785" s="10">
        <v>3</v>
      </c>
      <c r="F785" s="10">
        <v>3</v>
      </c>
      <c r="G785" s="10">
        <v>2</v>
      </c>
      <c r="H785" s="166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62"/>
    </row>
    <row r="786" spans="1:65">
      <c r="A786" s="35"/>
      <c r="B786" s="20" t="s">
        <v>285</v>
      </c>
      <c r="C786" s="12"/>
      <c r="D786" s="26">
        <v>64.833333333333329</v>
      </c>
      <c r="E786" s="26">
        <v>2.1666666666666665</v>
      </c>
      <c r="F786" s="26">
        <v>3</v>
      </c>
      <c r="G786" s="26">
        <v>2</v>
      </c>
      <c r="H786" s="166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2"/>
    </row>
    <row r="787" spans="1:65">
      <c r="A787" s="35"/>
      <c r="B787" s="3" t="s">
        <v>286</v>
      </c>
      <c r="C787" s="33"/>
      <c r="D787" s="11">
        <v>55.5</v>
      </c>
      <c r="E787" s="11">
        <v>2</v>
      </c>
      <c r="F787" s="11">
        <v>3</v>
      </c>
      <c r="G787" s="11">
        <v>2</v>
      </c>
      <c r="H787" s="166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2"/>
    </row>
    <row r="788" spans="1:65">
      <c r="A788" s="35"/>
      <c r="B788" s="3" t="s">
        <v>287</v>
      </c>
      <c r="C788" s="33"/>
      <c r="D788" s="27">
        <v>26.611401065458136</v>
      </c>
      <c r="E788" s="27">
        <v>0.40824829046386274</v>
      </c>
      <c r="F788" s="27">
        <v>0</v>
      </c>
      <c r="G788" s="27">
        <v>0</v>
      </c>
      <c r="H788" s="166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62"/>
    </row>
    <row r="789" spans="1:65">
      <c r="A789" s="35"/>
      <c r="B789" s="3" t="s">
        <v>86</v>
      </c>
      <c r="C789" s="33"/>
      <c r="D789" s="13">
        <v>0.41045862825899443</v>
      </c>
      <c r="E789" s="13">
        <v>0.1884222879063982</v>
      </c>
      <c r="F789" s="13">
        <v>0</v>
      </c>
      <c r="G789" s="13">
        <v>0</v>
      </c>
      <c r="H789" s="166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62"/>
    </row>
    <row r="790" spans="1:65">
      <c r="A790" s="35"/>
      <c r="B790" s="3" t="s">
        <v>288</v>
      </c>
      <c r="C790" s="33"/>
      <c r="D790" s="13">
        <v>26.139534883720913</v>
      </c>
      <c r="E790" s="13">
        <v>-9.3023255813953987E-2</v>
      </c>
      <c r="F790" s="13">
        <v>0.25581395348837144</v>
      </c>
      <c r="G790" s="13">
        <v>-0.162790697674419</v>
      </c>
      <c r="H790" s="166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2"/>
    </row>
    <row r="791" spans="1:65">
      <c r="A791" s="35"/>
      <c r="B791" s="53" t="s">
        <v>289</v>
      </c>
      <c r="C791" s="54"/>
      <c r="D791" s="52">
        <v>83.95</v>
      </c>
      <c r="E791" s="52">
        <v>0.56000000000000005</v>
      </c>
      <c r="F791" s="52">
        <v>0.56000000000000005</v>
      </c>
      <c r="G791" s="52">
        <v>0.79</v>
      </c>
      <c r="H791" s="166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2"/>
    </row>
    <row r="792" spans="1:65">
      <c r="B792" s="36"/>
      <c r="C792" s="20"/>
      <c r="D792" s="31"/>
      <c r="E792" s="31"/>
      <c r="F792" s="31"/>
      <c r="G792" s="31"/>
      <c r="BM792" s="62"/>
    </row>
    <row r="793" spans="1:65" ht="15">
      <c r="B793" s="37" t="s">
        <v>571</v>
      </c>
      <c r="BM793" s="32" t="s">
        <v>291</v>
      </c>
    </row>
    <row r="794" spans="1:65" ht="15">
      <c r="A794" s="28" t="s">
        <v>18</v>
      </c>
      <c r="B794" s="18" t="s">
        <v>115</v>
      </c>
      <c r="C794" s="15" t="s">
        <v>116</v>
      </c>
      <c r="D794" s="16" t="s">
        <v>243</v>
      </c>
      <c r="E794" s="17" t="s">
        <v>243</v>
      </c>
      <c r="F794" s="17" t="s">
        <v>243</v>
      </c>
      <c r="G794" s="17" t="s">
        <v>243</v>
      </c>
      <c r="H794" s="166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2">
        <v>1</v>
      </c>
    </row>
    <row r="795" spans="1:65">
      <c r="A795" s="35"/>
      <c r="B795" s="19" t="s">
        <v>244</v>
      </c>
      <c r="C795" s="8" t="s">
        <v>244</v>
      </c>
      <c r="D795" s="164" t="s">
        <v>256</v>
      </c>
      <c r="E795" s="165" t="s">
        <v>263</v>
      </c>
      <c r="F795" s="165" t="s">
        <v>264</v>
      </c>
      <c r="G795" s="165" t="s">
        <v>273</v>
      </c>
      <c r="H795" s="166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2" t="s">
        <v>3</v>
      </c>
    </row>
    <row r="796" spans="1:65">
      <c r="A796" s="35"/>
      <c r="B796" s="19"/>
      <c r="C796" s="8"/>
      <c r="D796" s="9" t="s">
        <v>103</v>
      </c>
      <c r="E796" s="10" t="s">
        <v>100</v>
      </c>
      <c r="F796" s="10" t="s">
        <v>100</v>
      </c>
      <c r="G796" s="10" t="s">
        <v>100</v>
      </c>
      <c r="H796" s="166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2">
        <v>1</v>
      </c>
    </row>
    <row r="797" spans="1:65">
      <c r="A797" s="35"/>
      <c r="B797" s="19"/>
      <c r="C797" s="8"/>
      <c r="D797" s="29"/>
      <c r="E797" s="29"/>
      <c r="F797" s="29"/>
      <c r="G797" s="29"/>
      <c r="H797" s="166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2">
        <v>1</v>
      </c>
    </row>
    <row r="798" spans="1:65">
      <c r="A798" s="35"/>
      <c r="B798" s="18">
        <v>1</v>
      </c>
      <c r="C798" s="14">
        <v>1</v>
      </c>
      <c r="D798" s="258">
        <v>48</v>
      </c>
      <c r="E798" s="235">
        <v>46.8</v>
      </c>
      <c r="F798" s="260">
        <v>47.4</v>
      </c>
      <c r="G798" s="235">
        <v>48</v>
      </c>
      <c r="H798" s="236"/>
      <c r="I798" s="237"/>
      <c r="J798" s="237"/>
      <c r="K798" s="237"/>
      <c r="L798" s="237"/>
      <c r="M798" s="237"/>
      <c r="N798" s="237"/>
      <c r="O798" s="237"/>
      <c r="P798" s="237"/>
      <c r="Q798" s="237"/>
      <c r="R798" s="237"/>
      <c r="S798" s="237"/>
      <c r="T798" s="237"/>
      <c r="U798" s="237"/>
      <c r="V798" s="237"/>
      <c r="W798" s="237"/>
      <c r="X798" s="237"/>
      <c r="Y798" s="237"/>
      <c r="Z798" s="237"/>
      <c r="AA798" s="237"/>
      <c r="AB798" s="237"/>
      <c r="AC798" s="237"/>
      <c r="AD798" s="237"/>
      <c r="AE798" s="237"/>
      <c r="AF798" s="237"/>
      <c r="AG798" s="237"/>
      <c r="AH798" s="237"/>
      <c r="AI798" s="237"/>
      <c r="AJ798" s="237"/>
      <c r="AK798" s="237"/>
      <c r="AL798" s="237"/>
      <c r="AM798" s="237"/>
      <c r="AN798" s="237"/>
      <c r="AO798" s="237"/>
      <c r="AP798" s="237"/>
      <c r="AQ798" s="237"/>
      <c r="AR798" s="237"/>
      <c r="AS798" s="237"/>
      <c r="AT798" s="237"/>
      <c r="AU798" s="237"/>
      <c r="AV798" s="237"/>
      <c r="AW798" s="237"/>
      <c r="AX798" s="237"/>
      <c r="AY798" s="237"/>
      <c r="AZ798" s="237"/>
      <c r="BA798" s="237"/>
      <c r="BB798" s="237"/>
      <c r="BC798" s="237"/>
      <c r="BD798" s="237"/>
      <c r="BE798" s="237"/>
      <c r="BF798" s="237"/>
      <c r="BG798" s="237"/>
      <c r="BH798" s="237"/>
      <c r="BI798" s="237"/>
      <c r="BJ798" s="237"/>
      <c r="BK798" s="237"/>
      <c r="BL798" s="237"/>
      <c r="BM798" s="238">
        <v>1</v>
      </c>
    </row>
    <row r="799" spans="1:65">
      <c r="A799" s="35"/>
      <c r="B799" s="19">
        <v>1</v>
      </c>
      <c r="C799" s="8">
        <v>2</v>
      </c>
      <c r="D799" s="259">
        <v>47</v>
      </c>
      <c r="E799" s="239">
        <v>46.6</v>
      </c>
      <c r="F799" s="261">
        <v>46.8</v>
      </c>
      <c r="G799" s="239">
        <v>47</v>
      </c>
      <c r="H799" s="236"/>
      <c r="I799" s="237"/>
      <c r="J799" s="237"/>
      <c r="K799" s="237"/>
      <c r="L799" s="237"/>
      <c r="M799" s="237"/>
      <c r="N799" s="237"/>
      <c r="O799" s="237"/>
      <c r="P799" s="237"/>
      <c r="Q799" s="237"/>
      <c r="R799" s="237"/>
      <c r="S799" s="237"/>
      <c r="T799" s="237"/>
      <c r="U799" s="237"/>
      <c r="V799" s="237"/>
      <c r="W799" s="237"/>
      <c r="X799" s="237"/>
      <c r="Y799" s="237"/>
      <c r="Z799" s="237"/>
      <c r="AA799" s="237"/>
      <c r="AB799" s="237"/>
      <c r="AC799" s="237"/>
      <c r="AD799" s="237"/>
      <c r="AE799" s="237"/>
      <c r="AF799" s="237"/>
      <c r="AG799" s="237"/>
      <c r="AH799" s="237"/>
      <c r="AI799" s="237"/>
      <c r="AJ799" s="237"/>
      <c r="AK799" s="237"/>
      <c r="AL799" s="237"/>
      <c r="AM799" s="237"/>
      <c r="AN799" s="237"/>
      <c r="AO799" s="237"/>
      <c r="AP799" s="237"/>
      <c r="AQ799" s="237"/>
      <c r="AR799" s="237"/>
      <c r="AS799" s="237"/>
      <c r="AT799" s="237"/>
      <c r="AU799" s="237"/>
      <c r="AV799" s="237"/>
      <c r="AW799" s="237"/>
      <c r="AX799" s="237"/>
      <c r="AY799" s="237"/>
      <c r="AZ799" s="237"/>
      <c r="BA799" s="237"/>
      <c r="BB799" s="237"/>
      <c r="BC799" s="237"/>
      <c r="BD799" s="237"/>
      <c r="BE799" s="237"/>
      <c r="BF799" s="237"/>
      <c r="BG799" s="237"/>
      <c r="BH799" s="237"/>
      <c r="BI799" s="237"/>
      <c r="BJ799" s="237"/>
      <c r="BK799" s="237"/>
      <c r="BL799" s="237"/>
      <c r="BM799" s="238">
        <v>9</v>
      </c>
    </row>
    <row r="800" spans="1:65">
      <c r="A800" s="35"/>
      <c r="B800" s="19">
        <v>1</v>
      </c>
      <c r="C800" s="8">
        <v>3</v>
      </c>
      <c r="D800" s="259">
        <v>36</v>
      </c>
      <c r="E800" s="239">
        <v>45.6</v>
      </c>
      <c r="F800" s="261">
        <v>46.2</v>
      </c>
      <c r="G800" s="239">
        <v>47</v>
      </c>
      <c r="H800" s="236"/>
      <c r="I800" s="237"/>
      <c r="J800" s="237"/>
      <c r="K800" s="237"/>
      <c r="L800" s="237"/>
      <c r="M800" s="237"/>
      <c r="N800" s="237"/>
      <c r="O800" s="237"/>
      <c r="P800" s="237"/>
      <c r="Q800" s="237"/>
      <c r="R800" s="237"/>
      <c r="S800" s="237"/>
      <c r="T800" s="237"/>
      <c r="U800" s="237"/>
      <c r="V800" s="237"/>
      <c r="W800" s="237"/>
      <c r="X800" s="237"/>
      <c r="Y800" s="237"/>
      <c r="Z800" s="237"/>
      <c r="AA800" s="237"/>
      <c r="AB800" s="237"/>
      <c r="AC800" s="237"/>
      <c r="AD800" s="237"/>
      <c r="AE800" s="237"/>
      <c r="AF800" s="237"/>
      <c r="AG800" s="237"/>
      <c r="AH800" s="237"/>
      <c r="AI800" s="237"/>
      <c r="AJ800" s="237"/>
      <c r="AK800" s="237"/>
      <c r="AL800" s="237"/>
      <c r="AM800" s="237"/>
      <c r="AN800" s="237"/>
      <c r="AO800" s="237"/>
      <c r="AP800" s="237"/>
      <c r="AQ800" s="237"/>
      <c r="AR800" s="237"/>
      <c r="AS800" s="237"/>
      <c r="AT800" s="237"/>
      <c r="AU800" s="237"/>
      <c r="AV800" s="237"/>
      <c r="AW800" s="237"/>
      <c r="AX800" s="237"/>
      <c r="AY800" s="237"/>
      <c r="AZ800" s="237"/>
      <c r="BA800" s="237"/>
      <c r="BB800" s="237"/>
      <c r="BC800" s="237"/>
      <c r="BD800" s="237"/>
      <c r="BE800" s="237"/>
      <c r="BF800" s="237"/>
      <c r="BG800" s="237"/>
      <c r="BH800" s="237"/>
      <c r="BI800" s="237"/>
      <c r="BJ800" s="237"/>
      <c r="BK800" s="237"/>
      <c r="BL800" s="237"/>
      <c r="BM800" s="238">
        <v>16</v>
      </c>
    </row>
    <row r="801" spans="1:65">
      <c r="A801" s="35"/>
      <c r="B801" s="19">
        <v>1</v>
      </c>
      <c r="C801" s="8">
        <v>4</v>
      </c>
      <c r="D801" s="259">
        <v>41</v>
      </c>
      <c r="E801" s="239">
        <v>46.5</v>
      </c>
      <c r="F801" s="261">
        <v>48.5</v>
      </c>
      <c r="G801" s="239">
        <v>45</v>
      </c>
      <c r="H801" s="236"/>
      <c r="I801" s="237"/>
      <c r="J801" s="237"/>
      <c r="K801" s="237"/>
      <c r="L801" s="237"/>
      <c r="M801" s="237"/>
      <c r="N801" s="237"/>
      <c r="O801" s="237"/>
      <c r="P801" s="237"/>
      <c r="Q801" s="237"/>
      <c r="R801" s="237"/>
      <c r="S801" s="237"/>
      <c r="T801" s="237"/>
      <c r="U801" s="237"/>
      <c r="V801" s="237"/>
      <c r="W801" s="237"/>
      <c r="X801" s="237"/>
      <c r="Y801" s="237"/>
      <c r="Z801" s="237"/>
      <c r="AA801" s="237"/>
      <c r="AB801" s="237"/>
      <c r="AC801" s="237"/>
      <c r="AD801" s="237"/>
      <c r="AE801" s="237"/>
      <c r="AF801" s="237"/>
      <c r="AG801" s="237"/>
      <c r="AH801" s="237"/>
      <c r="AI801" s="237"/>
      <c r="AJ801" s="237"/>
      <c r="AK801" s="237"/>
      <c r="AL801" s="237"/>
      <c r="AM801" s="237"/>
      <c r="AN801" s="237"/>
      <c r="AO801" s="237"/>
      <c r="AP801" s="237"/>
      <c r="AQ801" s="237"/>
      <c r="AR801" s="237"/>
      <c r="AS801" s="237"/>
      <c r="AT801" s="237"/>
      <c r="AU801" s="237"/>
      <c r="AV801" s="237"/>
      <c r="AW801" s="237"/>
      <c r="AX801" s="237"/>
      <c r="AY801" s="237"/>
      <c r="AZ801" s="237"/>
      <c r="BA801" s="237"/>
      <c r="BB801" s="237"/>
      <c r="BC801" s="237"/>
      <c r="BD801" s="237"/>
      <c r="BE801" s="237"/>
      <c r="BF801" s="237"/>
      <c r="BG801" s="237"/>
      <c r="BH801" s="237"/>
      <c r="BI801" s="237"/>
      <c r="BJ801" s="237"/>
      <c r="BK801" s="237"/>
      <c r="BL801" s="237"/>
      <c r="BM801" s="238">
        <v>46.788888888888899</v>
      </c>
    </row>
    <row r="802" spans="1:65">
      <c r="A802" s="35"/>
      <c r="B802" s="19">
        <v>1</v>
      </c>
      <c r="C802" s="8">
        <v>5</v>
      </c>
      <c r="D802" s="259">
        <v>44</v>
      </c>
      <c r="E802" s="239">
        <v>46.7</v>
      </c>
      <c r="F802" s="239">
        <v>47.2</v>
      </c>
      <c r="G802" s="239">
        <v>47</v>
      </c>
      <c r="H802" s="236"/>
      <c r="I802" s="237"/>
      <c r="J802" s="237"/>
      <c r="K802" s="237"/>
      <c r="L802" s="237"/>
      <c r="M802" s="237"/>
      <c r="N802" s="237"/>
      <c r="O802" s="237"/>
      <c r="P802" s="237"/>
      <c r="Q802" s="237"/>
      <c r="R802" s="237"/>
      <c r="S802" s="237"/>
      <c r="T802" s="237"/>
      <c r="U802" s="237"/>
      <c r="V802" s="237"/>
      <c r="W802" s="237"/>
      <c r="X802" s="237"/>
      <c r="Y802" s="237"/>
      <c r="Z802" s="237"/>
      <c r="AA802" s="237"/>
      <c r="AB802" s="237"/>
      <c r="AC802" s="237"/>
      <c r="AD802" s="237"/>
      <c r="AE802" s="237"/>
      <c r="AF802" s="237"/>
      <c r="AG802" s="237"/>
      <c r="AH802" s="237"/>
      <c r="AI802" s="237"/>
      <c r="AJ802" s="237"/>
      <c r="AK802" s="237"/>
      <c r="AL802" s="237"/>
      <c r="AM802" s="237"/>
      <c r="AN802" s="237"/>
      <c r="AO802" s="237"/>
      <c r="AP802" s="237"/>
      <c r="AQ802" s="237"/>
      <c r="AR802" s="237"/>
      <c r="AS802" s="237"/>
      <c r="AT802" s="237"/>
      <c r="AU802" s="237"/>
      <c r="AV802" s="237"/>
      <c r="AW802" s="237"/>
      <c r="AX802" s="237"/>
      <c r="AY802" s="237"/>
      <c r="AZ802" s="237"/>
      <c r="BA802" s="237"/>
      <c r="BB802" s="237"/>
      <c r="BC802" s="237"/>
      <c r="BD802" s="237"/>
      <c r="BE802" s="237"/>
      <c r="BF802" s="237"/>
      <c r="BG802" s="237"/>
      <c r="BH802" s="237"/>
      <c r="BI802" s="237"/>
      <c r="BJ802" s="237"/>
      <c r="BK802" s="237"/>
      <c r="BL802" s="237"/>
      <c r="BM802" s="238">
        <v>15</v>
      </c>
    </row>
    <row r="803" spans="1:65">
      <c r="A803" s="35"/>
      <c r="B803" s="19">
        <v>1</v>
      </c>
      <c r="C803" s="8">
        <v>6</v>
      </c>
      <c r="D803" s="259">
        <v>46</v>
      </c>
      <c r="E803" s="239">
        <v>46.9</v>
      </c>
      <c r="F803" s="239">
        <v>46</v>
      </c>
      <c r="G803" s="239">
        <v>47</v>
      </c>
      <c r="H803" s="236"/>
      <c r="I803" s="237"/>
      <c r="J803" s="237"/>
      <c r="K803" s="237"/>
      <c r="L803" s="237"/>
      <c r="M803" s="237"/>
      <c r="N803" s="237"/>
      <c r="O803" s="237"/>
      <c r="P803" s="237"/>
      <c r="Q803" s="237"/>
      <c r="R803" s="237"/>
      <c r="S803" s="237"/>
      <c r="T803" s="237"/>
      <c r="U803" s="237"/>
      <c r="V803" s="237"/>
      <c r="W803" s="237"/>
      <c r="X803" s="237"/>
      <c r="Y803" s="237"/>
      <c r="Z803" s="237"/>
      <c r="AA803" s="237"/>
      <c r="AB803" s="237"/>
      <c r="AC803" s="237"/>
      <c r="AD803" s="237"/>
      <c r="AE803" s="237"/>
      <c r="AF803" s="237"/>
      <c r="AG803" s="237"/>
      <c r="AH803" s="237"/>
      <c r="AI803" s="237"/>
      <c r="AJ803" s="237"/>
      <c r="AK803" s="237"/>
      <c r="AL803" s="237"/>
      <c r="AM803" s="237"/>
      <c r="AN803" s="237"/>
      <c r="AO803" s="237"/>
      <c r="AP803" s="237"/>
      <c r="AQ803" s="237"/>
      <c r="AR803" s="237"/>
      <c r="AS803" s="237"/>
      <c r="AT803" s="237"/>
      <c r="AU803" s="237"/>
      <c r="AV803" s="237"/>
      <c r="AW803" s="237"/>
      <c r="AX803" s="237"/>
      <c r="AY803" s="237"/>
      <c r="AZ803" s="237"/>
      <c r="BA803" s="237"/>
      <c r="BB803" s="237"/>
      <c r="BC803" s="237"/>
      <c r="BD803" s="237"/>
      <c r="BE803" s="237"/>
      <c r="BF803" s="237"/>
      <c r="BG803" s="237"/>
      <c r="BH803" s="237"/>
      <c r="BI803" s="237"/>
      <c r="BJ803" s="237"/>
      <c r="BK803" s="237"/>
      <c r="BL803" s="237"/>
      <c r="BM803" s="240"/>
    </row>
    <row r="804" spans="1:65">
      <c r="A804" s="35"/>
      <c r="B804" s="20" t="s">
        <v>285</v>
      </c>
      <c r="C804" s="12"/>
      <c r="D804" s="241">
        <v>43.666666666666664</v>
      </c>
      <c r="E804" s="241">
        <v>46.516666666666659</v>
      </c>
      <c r="F804" s="241">
        <v>47.016666666666659</v>
      </c>
      <c r="G804" s="241">
        <v>46.833333333333336</v>
      </c>
      <c r="H804" s="236"/>
      <c r="I804" s="237"/>
      <c r="J804" s="237"/>
      <c r="K804" s="237"/>
      <c r="L804" s="237"/>
      <c r="M804" s="237"/>
      <c r="N804" s="237"/>
      <c r="O804" s="237"/>
      <c r="P804" s="237"/>
      <c r="Q804" s="237"/>
      <c r="R804" s="237"/>
      <c r="S804" s="237"/>
      <c r="T804" s="237"/>
      <c r="U804" s="237"/>
      <c r="V804" s="237"/>
      <c r="W804" s="237"/>
      <c r="X804" s="237"/>
      <c r="Y804" s="237"/>
      <c r="Z804" s="237"/>
      <c r="AA804" s="237"/>
      <c r="AB804" s="237"/>
      <c r="AC804" s="237"/>
      <c r="AD804" s="237"/>
      <c r="AE804" s="237"/>
      <c r="AF804" s="237"/>
      <c r="AG804" s="237"/>
      <c r="AH804" s="237"/>
      <c r="AI804" s="237"/>
      <c r="AJ804" s="237"/>
      <c r="AK804" s="237"/>
      <c r="AL804" s="237"/>
      <c r="AM804" s="237"/>
      <c r="AN804" s="237"/>
      <c r="AO804" s="237"/>
      <c r="AP804" s="237"/>
      <c r="AQ804" s="237"/>
      <c r="AR804" s="237"/>
      <c r="AS804" s="237"/>
      <c r="AT804" s="237"/>
      <c r="AU804" s="237"/>
      <c r="AV804" s="237"/>
      <c r="AW804" s="237"/>
      <c r="AX804" s="237"/>
      <c r="AY804" s="237"/>
      <c r="AZ804" s="237"/>
      <c r="BA804" s="237"/>
      <c r="BB804" s="237"/>
      <c r="BC804" s="237"/>
      <c r="BD804" s="237"/>
      <c r="BE804" s="237"/>
      <c r="BF804" s="237"/>
      <c r="BG804" s="237"/>
      <c r="BH804" s="237"/>
      <c r="BI804" s="237"/>
      <c r="BJ804" s="237"/>
      <c r="BK804" s="237"/>
      <c r="BL804" s="237"/>
      <c r="BM804" s="240"/>
    </row>
    <row r="805" spans="1:65">
      <c r="A805" s="35"/>
      <c r="B805" s="3" t="s">
        <v>286</v>
      </c>
      <c r="C805" s="33"/>
      <c r="D805" s="242">
        <v>45</v>
      </c>
      <c r="E805" s="242">
        <v>46.650000000000006</v>
      </c>
      <c r="F805" s="242">
        <v>47</v>
      </c>
      <c r="G805" s="242">
        <v>47</v>
      </c>
      <c r="H805" s="236"/>
      <c r="I805" s="237"/>
      <c r="J805" s="237"/>
      <c r="K805" s="237"/>
      <c r="L805" s="237"/>
      <c r="M805" s="237"/>
      <c r="N805" s="237"/>
      <c r="O805" s="237"/>
      <c r="P805" s="237"/>
      <c r="Q805" s="237"/>
      <c r="R805" s="237"/>
      <c r="S805" s="237"/>
      <c r="T805" s="237"/>
      <c r="U805" s="237"/>
      <c r="V805" s="237"/>
      <c r="W805" s="237"/>
      <c r="X805" s="237"/>
      <c r="Y805" s="237"/>
      <c r="Z805" s="237"/>
      <c r="AA805" s="237"/>
      <c r="AB805" s="237"/>
      <c r="AC805" s="237"/>
      <c r="AD805" s="237"/>
      <c r="AE805" s="237"/>
      <c r="AF805" s="237"/>
      <c r="AG805" s="237"/>
      <c r="AH805" s="237"/>
      <c r="AI805" s="237"/>
      <c r="AJ805" s="237"/>
      <c r="AK805" s="237"/>
      <c r="AL805" s="237"/>
      <c r="AM805" s="237"/>
      <c r="AN805" s="237"/>
      <c r="AO805" s="237"/>
      <c r="AP805" s="237"/>
      <c r="AQ805" s="237"/>
      <c r="AR805" s="237"/>
      <c r="AS805" s="237"/>
      <c r="AT805" s="237"/>
      <c r="AU805" s="237"/>
      <c r="AV805" s="237"/>
      <c r="AW805" s="237"/>
      <c r="AX805" s="237"/>
      <c r="AY805" s="237"/>
      <c r="AZ805" s="237"/>
      <c r="BA805" s="237"/>
      <c r="BB805" s="237"/>
      <c r="BC805" s="237"/>
      <c r="BD805" s="237"/>
      <c r="BE805" s="237"/>
      <c r="BF805" s="237"/>
      <c r="BG805" s="237"/>
      <c r="BH805" s="237"/>
      <c r="BI805" s="237"/>
      <c r="BJ805" s="237"/>
      <c r="BK805" s="237"/>
      <c r="BL805" s="237"/>
      <c r="BM805" s="240"/>
    </row>
    <row r="806" spans="1:65">
      <c r="A806" s="35"/>
      <c r="B806" s="3" t="s">
        <v>287</v>
      </c>
      <c r="C806" s="33"/>
      <c r="D806" s="242">
        <v>4.5018514709691022</v>
      </c>
      <c r="E806" s="242">
        <v>0.47081489639418361</v>
      </c>
      <c r="F806" s="242">
        <v>0.90866202004192176</v>
      </c>
      <c r="G806" s="242">
        <v>0.98319208025017502</v>
      </c>
      <c r="H806" s="236"/>
      <c r="I806" s="237"/>
      <c r="J806" s="237"/>
      <c r="K806" s="237"/>
      <c r="L806" s="237"/>
      <c r="M806" s="237"/>
      <c r="N806" s="237"/>
      <c r="O806" s="237"/>
      <c r="P806" s="237"/>
      <c r="Q806" s="237"/>
      <c r="R806" s="237"/>
      <c r="S806" s="237"/>
      <c r="T806" s="237"/>
      <c r="U806" s="237"/>
      <c r="V806" s="237"/>
      <c r="W806" s="237"/>
      <c r="X806" s="237"/>
      <c r="Y806" s="237"/>
      <c r="Z806" s="237"/>
      <c r="AA806" s="237"/>
      <c r="AB806" s="237"/>
      <c r="AC806" s="237"/>
      <c r="AD806" s="237"/>
      <c r="AE806" s="237"/>
      <c r="AF806" s="237"/>
      <c r="AG806" s="237"/>
      <c r="AH806" s="237"/>
      <c r="AI806" s="237"/>
      <c r="AJ806" s="237"/>
      <c r="AK806" s="237"/>
      <c r="AL806" s="237"/>
      <c r="AM806" s="237"/>
      <c r="AN806" s="237"/>
      <c r="AO806" s="237"/>
      <c r="AP806" s="237"/>
      <c r="AQ806" s="237"/>
      <c r="AR806" s="237"/>
      <c r="AS806" s="237"/>
      <c r="AT806" s="237"/>
      <c r="AU806" s="237"/>
      <c r="AV806" s="237"/>
      <c r="AW806" s="237"/>
      <c r="AX806" s="237"/>
      <c r="AY806" s="237"/>
      <c r="AZ806" s="237"/>
      <c r="BA806" s="237"/>
      <c r="BB806" s="237"/>
      <c r="BC806" s="237"/>
      <c r="BD806" s="237"/>
      <c r="BE806" s="237"/>
      <c r="BF806" s="237"/>
      <c r="BG806" s="237"/>
      <c r="BH806" s="237"/>
      <c r="BI806" s="237"/>
      <c r="BJ806" s="237"/>
      <c r="BK806" s="237"/>
      <c r="BL806" s="237"/>
      <c r="BM806" s="240"/>
    </row>
    <row r="807" spans="1:65">
      <c r="A807" s="35"/>
      <c r="B807" s="3" t="s">
        <v>86</v>
      </c>
      <c r="C807" s="33"/>
      <c r="D807" s="13">
        <v>0.10309583521303288</v>
      </c>
      <c r="E807" s="13">
        <v>1.0121423784898251E-2</v>
      </c>
      <c r="F807" s="13">
        <v>1.9326381142330845E-2</v>
      </c>
      <c r="G807" s="13">
        <v>2.099342520107135E-2</v>
      </c>
      <c r="H807" s="166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2"/>
    </row>
    <row r="808" spans="1:65">
      <c r="A808" s="35"/>
      <c r="B808" s="3" t="s">
        <v>288</v>
      </c>
      <c r="C808" s="33"/>
      <c r="D808" s="13">
        <v>-6.6729992875801725E-2</v>
      </c>
      <c r="E808" s="13">
        <v>-5.8180954642605975E-3</v>
      </c>
      <c r="F808" s="13">
        <v>4.8682023272377251E-3</v>
      </c>
      <c r="G808" s="13">
        <v>9.498931370219843E-4</v>
      </c>
      <c r="H808" s="166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2"/>
    </row>
    <row r="809" spans="1:65">
      <c r="A809" s="35"/>
      <c r="B809" s="53" t="s">
        <v>289</v>
      </c>
      <c r="C809" s="54"/>
      <c r="D809" s="52">
        <v>8.11</v>
      </c>
      <c r="E809" s="52">
        <v>0.43</v>
      </c>
      <c r="F809" s="52">
        <v>0.92</v>
      </c>
      <c r="G809" s="52">
        <v>0.43</v>
      </c>
      <c r="H809" s="166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2"/>
    </row>
    <row r="810" spans="1:65">
      <c r="B810" s="36"/>
      <c r="C810" s="20"/>
      <c r="D810" s="31"/>
      <c r="E810" s="31"/>
      <c r="F810" s="31"/>
      <c r="G810" s="31"/>
      <c r="BM810" s="62"/>
    </row>
    <row r="811" spans="1:65" ht="15">
      <c r="B811" s="37" t="s">
        <v>572</v>
      </c>
      <c r="BM811" s="32" t="s">
        <v>291</v>
      </c>
    </row>
    <row r="812" spans="1:65" ht="15">
      <c r="A812" s="28" t="s">
        <v>21</v>
      </c>
      <c r="B812" s="18" t="s">
        <v>115</v>
      </c>
      <c r="C812" s="15" t="s">
        <v>116</v>
      </c>
      <c r="D812" s="16" t="s">
        <v>243</v>
      </c>
      <c r="E812" s="17" t="s">
        <v>243</v>
      </c>
      <c r="F812" s="17" t="s">
        <v>243</v>
      </c>
      <c r="G812" s="16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2">
        <v>1</v>
      </c>
    </row>
    <row r="813" spans="1:65">
      <c r="A813" s="35"/>
      <c r="B813" s="19" t="s">
        <v>244</v>
      </c>
      <c r="C813" s="8" t="s">
        <v>244</v>
      </c>
      <c r="D813" s="164" t="s">
        <v>263</v>
      </c>
      <c r="E813" s="165" t="s">
        <v>264</v>
      </c>
      <c r="F813" s="165" t="s">
        <v>273</v>
      </c>
      <c r="G813" s="16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2" t="s">
        <v>3</v>
      </c>
    </row>
    <row r="814" spans="1:65">
      <c r="A814" s="35"/>
      <c r="B814" s="19"/>
      <c r="C814" s="8"/>
      <c r="D814" s="9" t="s">
        <v>100</v>
      </c>
      <c r="E814" s="10" t="s">
        <v>100</v>
      </c>
      <c r="F814" s="10" t="s">
        <v>100</v>
      </c>
      <c r="G814" s="16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2">
        <v>2</v>
      </c>
    </row>
    <row r="815" spans="1:65">
      <c r="A815" s="35"/>
      <c r="B815" s="19"/>
      <c r="C815" s="8"/>
      <c r="D815" s="29"/>
      <c r="E815" s="29"/>
      <c r="F815" s="29"/>
      <c r="G815" s="16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2">
        <v>2</v>
      </c>
    </row>
    <row r="816" spans="1:65">
      <c r="A816" s="35"/>
      <c r="B816" s="18">
        <v>1</v>
      </c>
      <c r="C816" s="14">
        <v>1</v>
      </c>
      <c r="D816" s="22">
        <v>1.1000000000000001</v>
      </c>
      <c r="E816" s="22">
        <v>1.2</v>
      </c>
      <c r="F816" s="23">
        <v>1.2</v>
      </c>
      <c r="G816" s="16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2">
        <v>1</v>
      </c>
    </row>
    <row r="817" spans="1:65">
      <c r="A817" s="35"/>
      <c r="B817" s="19">
        <v>1</v>
      </c>
      <c r="C817" s="8">
        <v>2</v>
      </c>
      <c r="D817" s="10">
        <v>1.2</v>
      </c>
      <c r="E817" s="10">
        <v>1.3</v>
      </c>
      <c r="F817" s="25">
        <v>1.2</v>
      </c>
      <c r="G817" s="16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2">
        <v>10</v>
      </c>
    </row>
    <row r="818" spans="1:65">
      <c r="A818" s="35"/>
      <c r="B818" s="19">
        <v>1</v>
      </c>
      <c r="C818" s="8">
        <v>3</v>
      </c>
      <c r="D818" s="10">
        <v>1.1000000000000001</v>
      </c>
      <c r="E818" s="10">
        <v>1.1000000000000001</v>
      </c>
      <c r="F818" s="25">
        <v>1.2</v>
      </c>
      <c r="G818" s="16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2">
        <v>16</v>
      </c>
    </row>
    <row r="819" spans="1:65">
      <c r="A819" s="35"/>
      <c r="B819" s="19">
        <v>1</v>
      </c>
      <c r="C819" s="8">
        <v>4</v>
      </c>
      <c r="D819" s="10">
        <v>1.2</v>
      </c>
      <c r="E819" s="10">
        <v>1.1000000000000001</v>
      </c>
      <c r="F819" s="25">
        <v>1.2</v>
      </c>
      <c r="G819" s="16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2">
        <v>1.1666666666666701</v>
      </c>
    </row>
    <row r="820" spans="1:65">
      <c r="A820" s="35"/>
      <c r="B820" s="19">
        <v>1</v>
      </c>
      <c r="C820" s="8">
        <v>5</v>
      </c>
      <c r="D820" s="10">
        <v>1.2</v>
      </c>
      <c r="E820" s="10">
        <v>1.2</v>
      </c>
      <c r="F820" s="10">
        <v>1.1000000000000001</v>
      </c>
      <c r="G820" s="16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2">
        <v>16</v>
      </c>
    </row>
    <row r="821" spans="1:65">
      <c r="A821" s="35"/>
      <c r="B821" s="19">
        <v>1</v>
      </c>
      <c r="C821" s="8">
        <v>6</v>
      </c>
      <c r="D821" s="10">
        <v>1.2</v>
      </c>
      <c r="E821" s="10">
        <v>1.1000000000000001</v>
      </c>
      <c r="F821" s="10">
        <v>1.1000000000000001</v>
      </c>
      <c r="G821" s="16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62"/>
    </row>
    <row r="822" spans="1:65">
      <c r="A822" s="35"/>
      <c r="B822" s="20" t="s">
        <v>285</v>
      </c>
      <c r="C822" s="12"/>
      <c r="D822" s="26">
        <v>1.1666666666666667</v>
      </c>
      <c r="E822" s="26">
        <v>1.1666666666666667</v>
      </c>
      <c r="F822" s="26">
        <v>1.1666666666666667</v>
      </c>
      <c r="G822" s="16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2"/>
    </row>
    <row r="823" spans="1:65">
      <c r="A823" s="35"/>
      <c r="B823" s="3" t="s">
        <v>286</v>
      </c>
      <c r="C823" s="33"/>
      <c r="D823" s="11">
        <v>1.2</v>
      </c>
      <c r="E823" s="11">
        <v>1.1499999999999999</v>
      </c>
      <c r="F823" s="11">
        <v>1.2</v>
      </c>
      <c r="G823" s="16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2"/>
    </row>
    <row r="824" spans="1:65">
      <c r="A824" s="35"/>
      <c r="B824" s="3" t="s">
        <v>287</v>
      </c>
      <c r="C824" s="33"/>
      <c r="D824" s="27">
        <v>5.1639777949432156E-2</v>
      </c>
      <c r="E824" s="27">
        <v>8.1649658092772567E-2</v>
      </c>
      <c r="F824" s="27">
        <v>5.1639777949432156E-2</v>
      </c>
      <c r="G824" s="16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62"/>
    </row>
    <row r="825" spans="1:65">
      <c r="A825" s="35"/>
      <c r="B825" s="3" t="s">
        <v>86</v>
      </c>
      <c r="C825" s="33"/>
      <c r="D825" s="13">
        <v>4.4262666813798986E-2</v>
      </c>
      <c r="E825" s="13">
        <v>6.9985421222376484E-2</v>
      </c>
      <c r="F825" s="13">
        <v>4.4262666813798986E-2</v>
      </c>
      <c r="G825" s="16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62"/>
    </row>
    <row r="826" spans="1:65">
      <c r="A826" s="35"/>
      <c r="B826" s="3" t="s">
        <v>288</v>
      </c>
      <c r="C826" s="33"/>
      <c r="D826" s="13">
        <v>-2.886579864025407E-15</v>
      </c>
      <c r="E826" s="13">
        <v>-2.886579864025407E-15</v>
      </c>
      <c r="F826" s="13">
        <v>-2.886579864025407E-15</v>
      </c>
      <c r="G826" s="16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62"/>
    </row>
    <row r="827" spans="1:65">
      <c r="A827" s="35"/>
      <c r="B827" s="53" t="s">
        <v>289</v>
      </c>
      <c r="C827" s="54"/>
      <c r="D827" s="52" t="s">
        <v>290</v>
      </c>
      <c r="E827" s="52" t="s">
        <v>290</v>
      </c>
      <c r="F827" s="52" t="s">
        <v>290</v>
      </c>
      <c r="G827" s="16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2"/>
    </row>
    <row r="828" spans="1:65">
      <c r="B828" s="36"/>
      <c r="C828" s="20"/>
      <c r="D828" s="31"/>
      <c r="E828" s="31"/>
      <c r="F828" s="31"/>
      <c r="BM828" s="62"/>
    </row>
    <row r="829" spans="1:65" ht="15">
      <c r="B829" s="37" t="s">
        <v>573</v>
      </c>
      <c r="BM829" s="32" t="s">
        <v>291</v>
      </c>
    </row>
    <row r="830" spans="1:65" ht="15">
      <c r="A830" s="28" t="s">
        <v>24</v>
      </c>
      <c r="B830" s="18" t="s">
        <v>115</v>
      </c>
      <c r="C830" s="15" t="s">
        <v>116</v>
      </c>
      <c r="D830" s="16" t="s">
        <v>243</v>
      </c>
      <c r="E830" s="17" t="s">
        <v>243</v>
      </c>
      <c r="F830" s="17" t="s">
        <v>243</v>
      </c>
      <c r="G830" s="16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2">
        <v>1</v>
      </c>
    </row>
    <row r="831" spans="1:65">
      <c r="A831" s="35"/>
      <c r="B831" s="19" t="s">
        <v>244</v>
      </c>
      <c r="C831" s="8" t="s">
        <v>244</v>
      </c>
      <c r="D831" s="164" t="s">
        <v>263</v>
      </c>
      <c r="E831" s="165" t="s">
        <v>264</v>
      </c>
      <c r="F831" s="165" t="s">
        <v>273</v>
      </c>
      <c r="G831" s="16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2" t="s">
        <v>3</v>
      </c>
    </row>
    <row r="832" spans="1:65">
      <c r="A832" s="35"/>
      <c r="B832" s="19"/>
      <c r="C832" s="8"/>
      <c r="D832" s="9" t="s">
        <v>100</v>
      </c>
      <c r="E832" s="10" t="s">
        <v>100</v>
      </c>
      <c r="F832" s="10" t="s">
        <v>100</v>
      </c>
      <c r="G832" s="16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2">
        <v>2</v>
      </c>
    </row>
    <row r="833" spans="1:65">
      <c r="A833" s="35"/>
      <c r="B833" s="19"/>
      <c r="C833" s="8"/>
      <c r="D833" s="29"/>
      <c r="E833" s="29"/>
      <c r="F833" s="29"/>
      <c r="G833" s="16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2">
        <v>2</v>
      </c>
    </row>
    <row r="834" spans="1:65">
      <c r="A834" s="35"/>
      <c r="B834" s="18">
        <v>1</v>
      </c>
      <c r="C834" s="14">
        <v>1</v>
      </c>
      <c r="D834" s="22">
        <v>0.49</v>
      </c>
      <c r="E834" s="22">
        <v>0.52</v>
      </c>
      <c r="F834" s="23">
        <v>0.53</v>
      </c>
      <c r="G834" s="16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2">
        <v>1</v>
      </c>
    </row>
    <row r="835" spans="1:65">
      <c r="A835" s="35"/>
      <c r="B835" s="19">
        <v>1</v>
      </c>
      <c r="C835" s="8">
        <v>2</v>
      </c>
      <c r="D835" s="10">
        <v>0.52</v>
      </c>
      <c r="E835" s="10">
        <v>0.59</v>
      </c>
      <c r="F835" s="25">
        <v>0.55000000000000004</v>
      </c>
      <c r="G835" s="16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2">
        <v>11</v>
      </c>
    </row>
    <row r="836" spans="1:65">
      <c r="A836" s="35"/>
      <c r="B836" s="19">
        <v>1</v>
      </c>
      <c r="C836" s="8">
        <v>3</v>
      </c>
      <c r="D836" s="10">
        <v>0.54</v>
      </c>
      <c r="E836" s="10">
        <v>0.59</v>
      </c>
      <c r="F836" s="25">
        <v>0.55000000000000004</v>
      </c>
      <c r="G836" s="16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2">
        <v>16</v>
      </c>
    </row>
    <row r="837" spans="1:65">
      <c r="A837" s="35"/>
      <c r="B837" s="19">
        <v>1</v>
      </c>
      <c r="C837" s="8">
        <v>4</v>
      </c>
      <c r="D837" s="10">
        <v>0.52</v>
      </c>
      <c r="E837" s="10">
        <v>0.52</v>
      </c>
      <c r="F837" s="25">
        <v>0.5</v>
      </c>
      <c r="G837" s="16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2">
        <v>0.53888888888888897</v>
      </c>
    </row>
    <row r="838" spans="1:65">
      <c r="A838" s="35"/>
      <c r="B838" s="19">
        <v>1</v>
      </c>
      <c r="C838" s="8">
        <v>5</v>
      </c>
      <c r="D838" s="10">
        <v>0.53</v>
      </c>
      <c r="E838" s="10">
        <v>0.55000000000000004</v>
      </c>
      <c r="F838" s="10">
        <v>0.53</v>
      </c>
      <c r="G838" s="16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2">
        <v>17</v>
      </c>
    </row>
    <row r="839" spans="1:65">
      <c r="A839" s="35"/>
      <c r="B839" s="19">
        <v>1</v>
      </c>
      <c r="C839" s="8">
        <v>6</v>
      </c>
      <c r="D839" s="10">
        <v>0.52</v>
      </c>
      <c r="E839" s="10">
        <v>0.59</v>
      </c>
      <c r="F839" s="10">
        <v>0.56000000000000005</v>
      </c>
      <c r="G839" s="16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2"/>
    </row>
    <row r="840" spans="1:65">
      <c r="A840" s="35"/>
      <c r="B840" s="20" t="s">
        <v>285</v>
      </c>
      <c r="C840" s="12"/>
      <c r="D840" s="26">
        <v>0.52000000000000013</v>
      </c>
      <c r="E840" s="26">
        <v>0.55999999999999994</v>
      </c>
      <c r="F840" s="26">
        <v>0.53666666666666674</v>
      </c>
      <c r="G840" s="16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2"/>
    </row>
    <row r="841" spans="1:65">
      <c r="A841" s="35"/>
      <c r="B841" s="3" t="s">
        <v>286</v>
      </c>
      <c r="C841" s="33"/>
      <c r="D841" s="11">
        <v>0.52</v>
      </c>
      <c r="E841" s="11">
        <v>0.57000000000000006</v>
      </c>
      <c r="F841" s="11">
        <v>0.54</v>
      </c>
      <c r="G841" s="16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2"/>
    </row>
    <row r="842" spans="1:65">
      <c r="A842" s="35"/>
      <c r="B842" s="3" t="s">
        <v>287</v>
      </c>
      <c r="C842" s="33"/>
      <c r="D842" s="27">
        <v>1.6733200530681523E-2</v>
      </c>
      <c r="E842" s="27">
        <v>3.4641016151377518E-2</v>
      </c>
      <c r="F842" s="27">
        <v>2.1602468994692887E-2</v>
      </c>
      <c r="G842" s="16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2"/>
    </row>
    <row r="843" spans="1:65">
      <c r="A843" s="35"/>
      <c r="B843" s="3" t="s">
        <v>86</v>
      </c>
      <c r="C843" s="33"/>
      <c r="D843" s="13">
        <v>3.2179231789772153E-2</v>
      </c>
      <c r="E843" s="13">
        <v>6.1858957413174147E-2</v>
      </c>
      <c r="F843" s="13">
        <v>4.0253047816197922E-2</v>
      </c>
      <c r="G843" s="16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2"/>
    </row>
    <row r="844" spans="1:65">
      <c r="A844" s="35"/>
      <c r="B844" s="3" t="s">
        <v>288</v>
      </c>
      <c r="C844" s="33"/>
      <c r="D844" s="13">
        <v>-3.5051546391752453E-2</v>
      </c>
      <c r="E844" s="13">
        <v>3.9175257731958402E-2</v>
      </c>
      <c r="F844" s="13">
        <v>-4.1237113402061709E-3</v>
      </c>
      <c r="G844" s="16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2"/>
    </row>
    <row r="845" spans="1:65">
      <c r="A845" s="35"/>
      <c r="B845" s="53" t="s">
        <v>289</v>
      </c>
      <c r="C845" s="54"/>
      <c r="D845" s="52">
        <v>0.67</v>
      </c>
      <c r="E845" s="52">
        <v>0.94</v>
      </c>
      <c r="F845" s="52">
        <v>0</v>
      </c>
      <c r="G845" s="16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2"/>
    </row>
    <row r="846" spans="1:65">
      <c r="B846" s="36"/>
      <c r="C846" s="20"/>
      <c r="D846" s="31"/>
      <c r="E846" s="31"/>
      <c r="F846" s="31"/>
      <c r="BM846" s="62"/>
    </row>
    <row r="847" spans="1:65" ht="15">
      <c r="B847" s="37" t="s">
        <v>574</v>
      </c>
      <c r="BM847" s="32" t="s">
        <v>291</v>
      </c>
    </row>
    <row r="848" spans="1:65" ht="15">
      <c r="A848" s="28" t="s">
        <v>30</v>
      </c>
      <c r="B848" s="18" t="s">
        <v>115</v>
      </c>
      <c r="C848" s="15" t="s">
        <v>116</v>
      </c>
      <c r="D848" s="16" t="s">
        <v>243</v>
      </c>
      <c r="E848" s="17" t="s">
        <v>243</v>
      </c>
      <c r="F848" s="17" t="s">
        <v>243</v>
      </c>
      <c r="G848" s="166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2">
        <v>1</v>
      </c>
    </row>
    <row r="849" spans="1:65">
      <c r="A849" s="35"/>
      <c r="B849" s="19" t="s">
        <v>244</v>
      </c>
      <c r="C849" s="8" t="s">
        <v>244</v>
      </c>
      <c r="D849" s="164" t="s">
        <v>263</v>
      </c>
      <c r="E849" s="165" t="s">
        <v>264</v>
      </c>
      <c r="F849" s="165" t="s">
        <v>273</v>
      </c>
      <c r="G849" s="166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2" t="s">
        <v>3</v>
      </c>
    </row>
    <row r="850" spans="1:65">
      <c r="A850" s="35"/>
      <c r="B850" s="19"/>
      <c r="C850" s="8"/>
      <c r="D850" s="9" t="s">
        <v>100</v>
      </c>
      <c r="E850" s="10" t="s">
        <v>100</v>
      </c>
      <c r="F850" s="10" t="s">
        <v>100</v>
      </c>
      <c r="G850" s="166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2">
        <v>1</v>
      </c>
    </row>
    <row r="851" spans="1:65">
      <c r="A851" s="35"/>
      <c r="B851" s="19"/>
      <c r="C851" s="8"/>
      <c r="D851" s="29"/>
      <c r="E851" s="29"/>
      <c r="F851" s="29"/>
      <c r="G851" s="166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2">
        <v>1</v>
      </c>
    </row>
    <row r="852" spans="1:65">
      <c r="A852" s="35"/>
      <c r="B852" s="18">
        <v>1</v>
      </c>
      <c r="C852" s="14">
        <v>1</v>
      </c>
      <c r="D852" s="235">
        <v>14.2</v>
      </c>
      <c r="E852" s="235">
        <v>14</v>
      </c>
      <c r="F852" s="267">
        <v>12.9</v>
      </c>
      <c r="G852" s="236"/>
      <c r="H852" s="237"/>
      <c r="I852" s="237"/>
      <c r="J852" s="237"/>
      <c r="K852" s="237"/>
      <c r="L852" s="237"/>
      <c r="M852" s="237"/>
      <c r="N852" s="237"/>
      <c r="O852" s="237"/>
      <c r="P852" s="237"/>
      <c r="Q852" s="237"/>
      <c r="R852" s="237"/>
      <c r="S852" s="237"/>
      <c r="T852" s="237"/>
      <c r="U852" s="237"/>
      <c r="V852" s="237"/>
      <c r="W852" s="237"/>
      <c r="X852" s="237"/>
      <c r="Y852" s="237"/>
      <c r="Z852" s="237"/>
      <c r="AA852" s="237"/>
      <c r="AB852" s="237"/>
      <c r="AC852" s="237"/>
      <c r="AD852" s="237"/>
      <c r="AE852" s="237"/>
      <c r="AF852" s="237"/>
      <c r="AG852" s="237"/>
      <c r="AH852" s="237"/>
      <c r="AI852" s="237"/>
      <c r="AJ852" s="237"/>
      <c r="AK852" s="237"/>
      <c r="AL852" s="237"/>
      <c r="AM852" s="237"/>
      <c r="AN852" s="237"/>
      <c r="AO852" s="237"/>
      <c r="AP852" s="237"/>
      <c r="AQ852" s="237"/>
      <c r="AR852" s="237"/>
      <c r="AS852" s="237"/>
      <c r="AT852" s="237"/>
      <c r="AU852" s="237"/>
      <c r="AV852" s="237"/>
      <c r="AW852" s="237"/>
      <c r="AX852" s="237"/>
      <c r="AY852" s="237"/>
      <c r="AZ852" s="237"/>
      <c r="BA852" s="237"/>
      <c r="BB852" s="237"/>
      <c r="BC852" s="237"/>
      <c r="BD852" s="237"/>
      <c r="BE852" s="237"/>
      <c r="BF852" s="237"/>
      <c r="BG852" s="237"/>
      <c r="BH852" s="237"/>
      <c r="BI852" s="237"/>
      <c r="BJ852" s="237"/>
      <c r="BK852" s="237"/>
      <c r="BL852" s="237"/>
      <c r="BM852" s="238">
        <v>1</v>
      </c>
    </row>
    <row r="853" spans="1:65">
      <c r="A853" s="35"/>
      <c r="B853" s="19">
        <v>1</v>
      </c>
      <c r="C853" s="8">
        <v>2</v>
      </c>
      <c r="D853" s="239">
        <v>14.5</v>
      </c>
      <c r="E853" s="239">
        <v>14.05</v>
      </c>
      <c r="F853" s="268">
        <v>12.7</v>
      </c>
      <c r="G853" s="236"/>
      <c r="H853" s="237"/>
      <c r="I853" s="237"/>
      <c r="J853" s="237"/>
      <c r="K853" s="237"/>
      <c r="L853" s="237"/>
      <c r="M853" s="237"/>
      <c r="N853" s="237"/>
      <c r="O853" s="237"/>
      <c r="P853" s="237"/>
      <c r="Q853" s="237"/>
      <c r="R853" s="237"/>
      <c r="S853" s="237"/>
      <c r="T853" s="237"/>
      <c r="U853" s="237"/>
      <c r="V853" s="237"/>
      <c r="W853" s="237"/>
      <c r="X853" s="237"/>
      <c r="Y853" s="237"/>
      <c r="Z853" s="237"/>
      <c r="AA853" s="237"/>
      <c r="AB853" s="237"/>
      <c r="AC853" s="237"/>
      <c r="AD853" s="237"/>
      <c r="AE853" s="237"/>
      <c r="AF853" s="237"/>
      <c r="AG853" s="237"/>
      <c r="AH853" s="237"/>
      <c r="AI853" s="237"/>
      <c r="AJ853" s="237"/>
      <c r="AK853" s="237"/>
      <c r="AL853" s="237"/>
      <c r="AM853" s="237"/>
      <c r="AN853" s="237"/>
      <c r="AO853" s="237"/>
      <c r="AP853" s="237"/>
      <c r="AQ853" s="237"/>
      <c r="AR853" s="237"/>
      <c r="AS853" s="237"/>
      <c r="AT853" s="237"/>
      <c r="AU853" s="237"/>
      <c r="AV853" s="237"/>
      <c r="AW853" s="237"/>
      <c r="AX853" s="237"/>
      <c r="AY853" s="237"/>
      <c r="AZ853" s="237"/>
      <c r="BA853" s="237"/>
      <c r="BB853" s="237"/>
      <c r="BC853" s="237"/>
      <c r="BD853" s="237"/>
      <c r="BE853" s="237"/>
      <c r="BF853" s="237"/>
      <c r="BG853" s="237"/>
      <c r="BH853" s="237"/>
      <c r="BI853" s="237"/>
      <c r="BJ853" s="237"/>
      <c r="BK853" s="237"/>
      <c r="BL853" s="237"/>
      <c r="BM853" s="238">
        <v>12</v>
      </c>
    </row>
    <row r="854" spans="1:65">
      <c r="A854" s="35"/>
      <c r="B854" s="19">
        <v>1</v>
      </c>
      <c r="C854" s="8">
        <v>3</v>
      </c>
      <c r="D854" s="239">
        <v>14.05</v>
      </c>
      <c r="E854" s="239">
        <v>14</v>
      </c>
      <c r="F854" s="268">
        <v>12.2</v>
      </c>
      <c r="G854" s="236"/>
      <c r="H854" s="237"/>
      <c r="I854" s="237"/>
      <c r="J854" s="237"/>
      <c r="K854" s="237"/>
      <c r="L854" s="237"/>
      <c r="M854" s="237"/>
      <c r="N854" s="237"/>
      <c r="O854" s="237"/>
      <c r="P854" s="237"/>
      <c r="Q854" s="237"/>
      <c r="R854" s="237"/>
      <c r="S854" s="237"/>
      <c r="T854" s="237"/>
      <c r="U854" s="237"/>
      <c r="V854" s="237"/>
      <c r="W854" s="237"/>
      <c r="X854" s="237"/>
      <c r="Y854" s="237"/>
      <c r="Z854" s="237"/>
      <c r="AA854" s="237"/>
      <c r="AB854" s="237"/>
      <c r="AC854" s="237"/>
      <c r="AD854" s="237"/>
      <c r="AE854" s="237"/>
      <c r="AF854" s="237"/>
      <c r="AG854" s="237"/>
      <c r="AH854" s="237"/>
      <c r="AI854" s="237"/>
      <c r="AJ854" s="237"/>
      <c r="AK854" s="237"/>
      <c r="AL854" s="237"/>
      <c r="AM854" s="237"/>
      <c r="AN854" s="237"/>
      <c r="AO854" s="237"/>
      <c r="AP854" s="237"/>
      <c r="AQ854" s="237"/>
      <c r="AR854" s="237"/>
      <c r="AS854" s="237"/>
      <c r="AT854" s="237"/>
      <c r="AU854" s="237"/>
      <c r="AV854" s="237"/>
      <c r="AW854" s="237"/>
      <c r="AX854" s="237"/>
      <c r="AY854" s="237"/>
      <c r="AZ854" s="237"/>
      <c r="BA854" s="237"/>
      <c r="BB854" s="237"/>
      <c r="BC854" s="237"/>
      <c r="BD854" s="237"/>
      <c r="BE854" s="237"/>
      <c r="BF854" s="237"/>
      <c r="BG854" s="237"/>
      <c r="BH854" s="237"/>
      <c r="BI854" s="237"/>
      <c r="BJ854" s="237"/>
      <c r="BK854" s="237"/>
      <c r="BL854" s="237"/>
      <c r="BM854" s="238">
        <v>16</v>
      </c>
    </row>
    <row r="855" spans="1:65">
      <c r="A855" s="35"/>
      <c r="B855" s="19">
        <v>1</v>
      </c>
      <c r="C855" s="8">
        <v>4</v>
      </c>
      <c r="D855" s="239">
        <v>14.2</v>
      </c>
      <c r="E855" s="239">
        <v>14.35</v>
      </c>
      <c r="F855" s="268">
        <v>11.7</v>
      </c>
      <c r="G855" s="236"/>
      <c r="H855" s="237"/>
      <c r="I855" s="237"/>
      <c r="J855" s="237"/>
      <c r="K855" s="237"/>
      <c r="L855" s="237"/>
      <c r="M855" s="237"/>
      <c r="N855" s="237"/>
      <c r="O855" s="237"/>
      <c r="P855" s="237"/>
      <c r="Q855" s="237"/>
      <c r="R855" s="237"/>
      <c r="S855" s="237"/>
      <c r="T855" s="237"/>
      <c r="U855" s="237"/>
      <c r="V855" s="237"/>
      <c r="W855" s="237"/>
      <c r="X855" s="237"/>
      <c r="Y855" s="237"/>
      <c r="Z855" s="237"/>
      <c r="AA855" s="237"/>
      <c r="AB855" s="237"/>
      <c r="AC855" s="237"/>
      <c r="AD855" s="237"/>
      <c r="AE855" s="237"/>
      <c r="AF855" s="237"/>
      <c r="AG855" s="237"/>
      <c r="AH855" s="237"/>
      <c r="AI855" s="237"/>
      <c r="AJ855" s="237"/>
      <c r="AK855" s="237"/>
      <c r="AL855" s="237"/>
      <c r="AM855" s="237"/>
      <c r="AN855" s="237"/>
      <c r="AO855" s="237"/>
      <c r="AP855" s="237"/>
      <c r="AQ855" s="237"/>
      <c r="AR855" s="237"/>
      <c r="AS855" s="237"/>
      <c r="AT855" s="237"/>
      <c r="AU855" s="237"/>
      <c r="AV855" s="237"/>
      <c r="AW855" s="237"/>
      <c r="AX855" s="237"/>
      <c r="AY855" s="237"/>
      <c r="AZ855" s="237"/>
      <c r="BA855" s="237"/>
      <c r="BB855" s="237"/>
      <c r="BC855" s="237"/>
      <c r="BD855" s="237"/>
      <c r="BE855" s="237"/>
      <c r="BF855" s="237"/>
      <c r="BG855" s="237"/>
      <c r="BH855" s="237"/>
      <c r="BI855" s="237"/>
      <c r="BJ855" s="237"/>
      <c r="BK855" s="237"/>
      <c r="BL855" s="237"/>
      <c r="BM855" s="238">
        <v>14.133333333333301</v>
      </c>
    </row>
    <row r="856" spans="1:65">
      <c r="A856" s="35"/>
      <c r="B856" s="19">
        <v>1</v>
      </c>
      <c r="C856" s="8">
        <v>5</v>
      </c>
      <c r="D856" s="239">
        <v>14.05</v>
      </c>
      <c r="E856" s="239">
        <v>13.9</v>
      </c>
      <c r="F856" s="259">
        <v>12.5</v>
      </c>
      <c r="G856" s="236"/>
      <c r="H856" s="237"/>
      <c r="I856" s="237"/>
      <c r="J856" s="237"/>
      <c r="K856" s="237"/>
      <c r="L856" s="237"/>
      <c r="M856" s="237"/>
      <c r="N856" s="237"/>
      <c r="O856" s="237"/>
      <c r="P856" s="237"/>
      <c r="Q856" s="237"/>
      <c r="R856" s="237"/>
      <c r="S856" s="237"/>
      <c r="T856" s="237"/>
      <c r="U856" s="237"/>
      <c r="V856" s="237"/>
      <c r="W856" s="237"/>
      <c r="X856" s="237"/>
      <c r="Y856" s="237"/>
      <c r="Z856" s="237"/>
      <c r="AA856" s="237"/>
      <c r="AB856" s="237"/>
      <c r="AC856" s="237"/>
      <c r="AD856" s="237"/>
      <c r="AE856" s="237"/>
      <c r="AF856" s="237"/>
      <c r="AG856" s="237"/>
      <c r="AH856" s="237"/>
      <c r="AI856" s="237"/>
      <c r="AJ856" s="237"/>
      <c r="AK856" s="237"/>
      <c r="AL856" s="237"/>
      <c r="AM856" s="237"/>
      <c r="AN856" s="237"/>
      <c r="AO856" s="237"/>
      <c r="AP856" s="237"/>
      <c r="AQ856" s="237"/>
      <c r="AR856" s="237"/>
      <c r="AS856" s="237"/>
      <c r="AT856" s="237"/>
      <c r="AU856" s="237"/>
      <c r="AV856" s="237"/>
      <c r="AW856" s="237"/>
      <c r="AX856" s="237"/>
      <c r="AY856" s="237"/>
      <c r="AZ856" s="237"/>
      <c r="BA856" s="237"/>
      <c r="BB856" s="237"/>
      <c r="BC856" s="237"/>
      <c r="BD856" s="237"/>
      <c r="BE856" s="237"/>
      <c r="BF856" s="237"/>
      <c r="BG856" s="237"/>
      <c r="BH856" s="237"/>
      <c r="BI856" s="237"/>
      <c r="BJ856" s="237"/>
      <c r="BK856" s="237"/>
      <c r="BL856" s="237"/>
      <c r="BM856" s="238">
        <v>18</v>
      </c>
    </row>
    <row r="857" spans="1:65">
      <c r="A857" s="35"/>
      <c r="B857" s="19">
        <v>1</v>
      </c>
      <c r="C857" s="8">
        <v>6</v>
      </c>
      <c r="D857" s="239">
        <v>14.1</v>
      </c>
      <c r="E857" s="239">
        <v>14.2</v>
      </c>
      <c r="F857" s="259">
        <v>12.2</v>
      </c>
      <c r="G857" s="236"/>
      <c r="H857" s="237"/>
      <c r="I857" s="237"/>
      <c r="J857" s="237"/>
      <c r="K857" s="237"/>
      <c r="L857" s="237"/>
      <c r="M857" s="237"/>
      <c r="N857" s="237"/>
      <c r="O857" s="237"/>
      <c r="P857" s="237"/>
      <c r="Q857" s="237"/>
      <c r="R857" s="237"/>
      <c r="S857" s="237"/>
      <c r="T857" s="237"/>
      <c r="U857" s="237"/>
      <c r="V857" s="237"/>
      <c r="W857" s="237"/>
      <c r="X857" s="237"/>
      <c r="Y857" s="237"/>
      <c r="Z857" s="237"/>
      <c r="AA857" s="237"/>
      <c r="AB857" s="237"/>
      <c r="AC857" s="237"/>
      <c r="AD857" s="237"/>
      <c r="AE857" s="237"/>
      <c r="AF857" s="237"/>
      <c r="AG857" s="237"/>
      <c r="AH857" s="237"/>
      <c r="AI857" s="237"/>
      <c r="AJ857" s="237"/>
      <c r="AK857" s="237"/>
      <c r="AL857" s="237"/>
      <c r="AM857" s="237"/>
      <c r="AN857" s="237"/>
      <c r="AO857" s="237"/>
      <c r="AP857" s="237"/>
      <c r="AQ857" s="237"/>
      <c r="AR857" s="237"/>
      <c r="AS857" s="237"/>
      <c r="AT857" s="237"/>
      <c r="AU857" s="237"/>
      <c r="AV857" s="237"/>
      <c r="AW857" s="237"/>
      <c r="AX857" s="237"/>
      <c r="AY857" s="237"/>
      <c r="AZ857" s="237"/>
      <c r="BA857" s="237"/>
      <c r="BB857" s="237"/>
      <c r="BC857" s="237"/>
      <c r="BD857" s="237"/>
      <c r="BE857" s="237"/>
      <c r="BF857" s="237"/>
      <c r="BG857" s="237"/>
      <c r="BH857" s="237"/>
      <c r="BI857" s="237"/>
      <c r="BJ857" s="237"/>
      <c r="BK857" s="237"/>
      <c r="BL857" s="237"/>
      <c r="BM857" s="240"/>
    </row>
    <row r="858" spans="1:65">
      <c r="A858" s="35"/>
      <c r="B858" s="20" t="s">
        <v>285</v>
      </c>
      <c r="C858" s="12"/>
      <c r="D858" s="241">
        <v>14.183333333333332</v>
      </c>
      <c r="E858" s="241">
        <v>14.083333333333334</v>
      </c>
      <c r="F858" s="241">
        <v>12.366666666666667</v>
      </c>
      <c r="G858" s="236"/>
      <c r="H858" s="237"/>
      <c r="I858" s="237"/>
      <c r="J858" s="237"/>
      <c r="K858" s="237"/>
      <c r="L858" s="237"/>
      <c r="M858" s="237"/>
      <c r="N858" s="237"/>
      <c r="O858" s="237"/>
      <c r="P858" s="237"/>
      <c r="Q858" s="237"/>
      <c r="R858" s="237"/>
      <c r="S858" s="237"/>
      <c r="T858" s="237"/>
      <c r="U858" s="237"/>
      <c r="V858" s="237"/>
      <c r="W858" s="237"/>
      <c r="X858" s="237"/>
      <c r="Y858" s="237"/>
      <c r="Z858" s="237"/>
      <c r="AA858" s="237"/>
      <c r="AB858" s="237"/>
      <c r="AC858" s="237"/>
      <c r="AD858" s="237"/>
      <c r="AE858" s="237"/>
      <c r="AF858" s="237"/>
      <c r="AG858" s="237"/>
      <c r="AH858" s="237"/>
      <c r="AI858" s="237"/>
      <c r="AJ858" s="237"/>
      <c r="AK858" s="237"/>
      <c r="AL858" s="237"/>
      <c r="AM858" s="237"/>
      <c r="AN858" s="237"/>
      <c r="AO858" s="237"/>
      <c r="AP858" s="237"/>
      <c r="AQ858" s="237"/>
      <c r="AR858" s="237"/>
      <c r="AS858" s="237"/>
      <c r="AT858" s="237"/>
      <c r="AU858" s="237"/>
      <c r="AV858" s="237"/>
      <c r="AW858" s="237"/>
      <c r="AX858" s="237"/>
      <c r="AY858" s="237"/>
      <c r="AZ858" s="237"/>
      <c r="BA858" s="237"/>
      <c r="BB858" s="237"/>
      <c r="BC858" s="237"/>
      <c r="BD858" s="237"/>
      <c r="BE858" s="237"/>
      <c r="BF858" s="237"/>
      <c r="BG858" s="237"/>
      <c r="BH858" s="237"/>
      <c r="BI858" s="237"/>
      <c r="BJ858" s="237"/>
      <c r="BK858" s="237"/>
      <c r="BL858" s="237"/>
      <c r="BM858" s="240"/>
    </row>
    <row r="859" spans="1:65">
      <c r="A859" s="35"/>
      <c r="B859" s="3" t="s">
        <v>286</v>
      </c>
      <c r="C859" s="33"/>
      <c r="D859" s="242">
        <v>14.149999999999999</v>
      </c>
      <c r="E859" s="242">
        <v>14.025</v>
      </c>
      <c r="F859" s="242">
        <v>12.35</v>
      </c>
      <c r="G859" s="236"/>
      <c r="H859" s="237"/>
      <c r="I859" s="237"/>
      <c r="J859" s="237"/>
      <c r="K859" s="237"/>
      <c r="L859" s="237"/>
      <c r="M859" s="237"/>
      <c r="N859" s="237"/>
      <c r="O859" s="237"/>
      <c r="P859" s="237"/>
      <c r="Q859" s="237"/>
      <c r="R859" s="237"/>
      <c r="S859" s="237"/>
      <c r="T859" s="237"/>
      <c r="U859" s="237"/>
      <c r="V859" s="237"/>
      <c r="W859" s="237"/>
      <c r="X859" s="237"/>
      <c r="Y859" s="237"/>
      <c r="Z859" s="237"/>
      <c r="AA859" s="237"/>
      <c r="AB859" s="237"/>
      <c r="AC859" s="237"/>
      <c r="AD859" s="237"/>
      <c r="AE859" s="237"/>
      <c r="AF859" s="237"/>
      <c r="AG859" s="237"/>
      <c r="AH859" s="237"/>
      <c r="AI859" s="237"/>
      <c r="AJ859" s="237"/>
      <c r="AK859" s="237"/>
      <c r="AL859" s="237"/>
      <c r="AM859" s="237"/>
      <c r="AN859" s="237"/>
      <c r="AO859" s="237"/>
      <c r="AP859" s="237"/>
      <c r="AQ859" s="237"/>
      <c r="AR859" s="237"/>
      <c r="AS859" s="237"/>
      <c r="AT859" s="237"/>
      <c r="AU859" s="237"/>
      <c r="AV859" s="237"/>
      <c r="AW859" s="237"/>
      <c r="AX859" s="237"/>
      <c r="AY859" s="237"/>
      <c r="AZ859" s="237"/>
      <c r="BA859" s="237"/>
      <c r="BB859" s="237"/>
      <c r="BC859" s="237"/>
      <c r="BD859" s="237"/>
      <c r="BE859" s="237"/>
      <c r="BF859" s="237"/>
      <c r="BG859" s="237"/>
      <c r="BH859" s="237"/>
      <c r="BI859" s="237"/>
      <c r="BJ859" s="237"/>
      <c r="BK859" s="237"/>
      <c r="BL859" s="237"/>
      <c r="BM859" s="240"/>
    </row>
    <row r="860" spans="1:65">
      <c r="A860" s="35"/>
      <c r="B860" s="3" t="s">
        <v>287</v>
      </c>
      <c r="C860" s="33"/>
      <c r="D860" s="242">
        <v>0.1693123346560037</v>
      </c>
      <c r="E860" s="242">
        <v>0.16329931618554488</v>
      </c>
      <c r="F860" s="242">
        <v>0.42739521132865649</v>
      </c>
      <c r="G860" s="236"/>
      <c r="H860" s="237"/>
      <c r="I860" s="237"/>
      <c r="J860" s="237"/>
      <c r="K860" s="237"/>
      <c r="L860" s="237"/>
      <c r="M860" s="237"/>
      <c r="N860" s="237"/>
      <c r="O860" s="237"/>
      <c r="P860" s="237"/>
      <c r="Q860" s="237"/>
      <c r="R860" s="237"/>
      <c r="S860" s="237"/>
      <c r="T860" s="237"/>
      <c r="U860" s="237"/>
      <c r="V860" s="237"/>
      <c r="W860" s="237"/>
      <c r="X860" s="237"/>
      <c r="Y860" s="237"/>
      <c r="Z860" s="237"/>
      <c r="AA860" s="237"/>
      <c r="AB860" s="237"/>
      <c r="AC860" s="237"/>
      <c r="AD860" s="237"/>
      <c r="AE860" s="237"/>
      <c r="AF860" s="237"/>
      <c r="AG860" s="237"/>
      <c r="AH860" s="237"/>
      <c r="AI860" s="237"/>
      <c r="AJ860" s="237"/>
      <c r="AK860" s="237"/>
      <c r="AL860" s="237"/>
      <c r="AM860" s="237"/>
      <c r="AN860" s="237"/>
      <c r="AO860" s="237"/>
      <c r="AP860" s="237"/>
      <c r="AQ860" s="237"/>
      <c r="AR860" s="237"/>
      <c r="AS860" s="237"/>
      <c r="AT860" s="237"/>
      <c r="AU860" s="237"/>
      <c r="AV860" s="237"/>
      <c r="AW860" s="237"/>
      <c r="AX860" s="237"/>
      <c r="AY860" s="237"/>
      <c r="AZ860" s="237"/>
      <c r="BA860" s="237"/>
      <c r="BB860" s="237"/>
      <c r="BC860" s="237"/>
      <c r="BD860" s="237"/>
      <c r="BE860" s="237"/>
      <c r="BF860" s="237"/>
      <c r="BG860" s="237"/>
      <c r="BH860" s="237"/>
      <c r="BI860" s="237"/>
      <c r="BJ860" s="237"/>
      <c r="BK860" s="237"/>
      <c r="BL860" s="237"/>
      <c r="BM860" s="240"/>
    </row>
    <row r="861" spans="1:65">
      <c r="A861" s="35"/>
      <c r="B861" s="3" t="s">
        <v>86</v>
      </c>
      <c r="C861" s="33"/>
      <c r="D861" s="13">
        <v>1.1937414899365714E-2</v>
      </c>
      <c r="E861" s="13">
        <v>1.1595217717316796E-2</v>
      </c>
      <c r="F861" s="13">
        <v>3.4560259676171684E-2</v>
      </c>
      <c r="G861" s="166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2"/>
    </row>
    <row r="862" spans="1:65">
      <c r="A862" s="35"/>
      <c r="B862" s="3" t="s">
        <v>288</v>
      </c>
      <c r="C862" s="33"/>
      <c r="D862" s="13">
        <v>3.5377358490586985E-3</v>
      </c>
      <c r="E862" s="13">
        <v>-3.5377358490542576E-3</v>
      </c>
      <c r="F862" s="13">
        <v>-0.124999999999998</v>
      </c>
      <c r="G862" s="166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62"/>
    </row>
    <row r="863" spans="1:65">
      <c r="A863" s="35"/>
      <c r="B863" s="53" t="s">
        <v>289</v>
      </c>
      <c r="C863" s="54"/>
      <c r="D863" s="52">
        <v>0.67</v>
      </c>
      <c r="E863" s="52">
        <v>0</v>
      </c>
      <c r="F863" s="52">
        <v>11.58</v>
      </c>
      <c r="G863" s="166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2"/>
    </row>
    <row r="864" spans="1:65">
      <c r="B864" s="36"/>
      <c r="C864" s="20"/>
      <c r="D864" s="31"/>
      <c r="E864" s="31"/>
      <c r="F864" s="31"/>
      <c r="BM864" s="62"/>
    </row>
    <row r="865" spans="1:65" ht="19.5">
      <c r="B865" s="37" t="s">
        <v>575</v>
      </c>
      <c r="BM865" s="32" t="s">
        <v>291</v>
      </c>
    </row>
    <row r="866" spans="1:65" ht="19.5">
      <c r="A866" s="28" t="s">
        <v>306</v>
      </c>
      <c r="B866" s="18" t="s">
        <v>115</v>
      </c>
      <c r="C866" s="15" t="s">
        <v>116</v>
      </c>
      <c r="D866" s="16" t="s">
        <v>243</v>
      </c>
      <c r="E866" s="17" t="s">
        <v>243</v>
      </c>
      <c r="F866" s="166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2">
        <v>1</v>
      </c>
    </row>
    <row r="867" spans="1:65">
      <c r="A867" s="35"/>
      <c r="B867" s="19" t="s">
        <v>244</v>
      </c>
      <c r="C867" s="8" t="s">
        <v>244</v>
      </c>
      <c r="D867" s="164" t="s">
        <v>256</v>
      </c>
      <c r="E867" s="165" t="s">
        <v>273</v>
      </c>
      <c r="F867" s="166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2" t="s">
        <v>1</v>
      </c>
    </row>
    <row r="868" spans="1:65">
      <c r="A868" s="35"/>
      <c r="B868" s="19"/>
      <c r="C868" s="8"/>
      <c r="D868" s="9" t="s">
        <v>103</v>
      </c>
      <c r="E868" s="10" t="s">
        <v>100</v>
      </c>
      <c r="F868" s="166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>
        <v>3</v>
      </c>
    </row>
    <row r="869" spans="1:65">
      <c r="A869" s="35"/>
      <c r="B869" s="19"/>
      <c r="C869" s="8"/>
      <c r="D869" s="29"/>
      <c r="E869" s="29"/>
      <c r="F869" s="166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2">
        <v>3</v>
      </c>
    </row>
    <row r="870" spans="1:65">
      <c r="A870" s="35"/>
      <c r="B870" s="18">
        <v>1</v>
      </c>
      <c r="C870" s="14">
        <v>1</v>
      </c>
      <c r="D870" s="254">
        <v>0.49</v>
      </c>
      <c r="E870" s="254">
        <v>0.53</v>
      </c>
      <c r="F870" s="233"/>
      <c r="G870" s="234"/>
      <c r="H870" s="234"/>
      <c r="I870" s="234"/>
      <c r="J870" s="234"/>
      <c r="K870" s="234"/>
      <c r="L870" s="234"/>
      <c r="M870" s="234"/>
      <c r="N870" s="234"/>
      <c r="O870" s="234"/>
      <c r="P870" s="234"/>
      <c r="Q870" s="234"/>
      <c r="R870" s="234"/>
      <c r="S870" s="234"/>
      <c r="T870" s="234"/>
      <c r="U870" s="234"/>
      <c r="V870" s="234"/>
      <c r="W870" s="234"/>
      <c r="X870" s="234"/>
      <c r="Y870" s="234"/>
      <c r="Z870" s="234"/>
      <c r="AA870" s="234"/>
      <c r="AB870" s="234"/>
      <c r="AC870" s="234"/>
      <c r="AD870" s="234"/>
      <c r="AE870" s="234"/>
      <c r="AF870" s="234"/>
      <c r="AG870" s="234"/>
      <c r="AH870" s="234"/>
      <c r="AI870" s="234"/>
      <c r="AJ870" s="234"/>
      <c r="AK870" s="234"/>
      <c r="AL870" s="234"/>
      <c r="AM870" s="234"/>
      <c r="AN870" s="234"/>
      <c r="AO870" s="234"/>
      <c r="AP870" s="234"/>
      <c r="AQ870" s="234"/>
      <c r="AR870" s="234"/>
      <c r="AS870" s="234"/>
      <c r="AT870" s="234"/>
      <c r="AU870" s="234"/>
      <c r="AV870" s="234"/>
      <c r="AW870" s="234"/>
      <c r="AX870" s="234"/>
      <c r="AY870" s="234"/>
      <c r="AZ870" s="234"/>
      <c r="BA870" s="234"/>
      <c r="BB870" s="234"/>
      <c r="BC870" s="234"/>
      <c r="BD870" s="234"/>
      <c r="BE870" s="234"/>
      <c r="BF870" s="234"/>
      <c r="BG870" s="234"/>
      <c r="BH870" s="234"/>
      <c r="BI870" s="234"/>
      <c r="BJ870" s="234"/>
      <c r="BK870" s="234"/>
      <c r="BL870" s="234"/>
      <c r="BM870" s="255">
        <v>1</v>
      </c>
    </row>
    <row r="871" spans="1:65">
      <c r="A871" s="35"/>
      <c r="B871" s="19">
        <v>1</v>
      </c>
      <c r="C871" s="8">
        <v>2</v>
      </c>
      <c r="D871" s="256">
        <v>0.55000000000000004</v>
      </c>
      <c r="E871" s="256">
        <v>0.52</v>
      </c>
      <c r="F871" s="233"/>
      <c r="G871" s="234"/>
      <c r="H871" s="234"/>
      <c r="I871" s="234"/>
      <c r="J871" s="234"/>
      <c r="K871" s="234"/>
      <c r="L871" s="234"/>
      <c r="M871" s="234"/>
      <c r="N871" s="234"/>
      <c r="O871" s="234"/>
      <c r="P871" s="234"/>
      <c r="Q871" s="234"/>
      <c r="R871" s="234"/>
      <c r="S871" s="234"/>
      <c r="T871" s="234"/>
      <c r="U871" s="234"/>
      <c r="V871" s="234"/>
      <c r="W871" s="234"/>
      <c r="X871" s="234"/>
      <c r="Y871" s="234"/>
      <c r="Z871" s="234"/>
      <c r="AA871" s="234"/>
      <c r="AB871" s="234"/>
      <c r="AC871" s="234"/>
      <c r="AD871" s="234"/>
      <c r="AE871" s="234"/>
      <c r="AF871" s="234"/>
      <c r="AG871" s="234"/>
      <c r="AH871" s="234"/>
      <c r="AI871" s="234"/>
      <c r="AJ871" s="234"/>
      <c r="AK871" s="234"/>
      <c r="AL871" s="234"/>
      <c r="AM871" s="234"/>
      <c r="AN871" s="234"/>
      <c r="AO871" s="234"/>
      <c r="AP871" s="234"/>
      <c r="AQ871" s="234"/>
      <c r="AR871" s="234"/>
      <c r="AS871" s="234"/>
      <c r="AT871" s="234"/>
      <c r="AU871" s="234"/>
      <c r="AV871" s="234"/>
      <c r="AW871" s="234"/>
      <c r="AX871" s="234"/>
      <c r="AY871" s="234"/>
      <c r="AZ871" s="234"/>
      <c r="BA871" s="234"/>
      <c r="BB871" s="234"/>
      <c r="BC871" s="234"/>
      <c r="BD871" s="234"/>
      <c r="BE871" s="234"/>
      <c r="BF871" s="234"/>
      <c r="BG871" s="234"/>
      <c r="BH871" s="234"/>
      <c r="BI871" s="234"/>
      <c r="BJ871" s="234"/>
      <c r="BK871" s="234"/>
      <c r="BL871" s="234"/>
      <c r="BM871" s="255">
        <v>13</v>
      </c>
    </row>
    <row r="872" spans="1:65">
      <c r="A872" s="35"/>
      <c r="B872" s="19">
        <v>1</v>
      </c>
      <c r="C872" s="8">
        <v>3</v>
      </c>
      <c r="D872" s="256">
        <v>0.55000000000000004</v>
      </c>
      <c r="E872" s="256">
        <v>0.52</v>
      </c>
      <c r="F872" s="233"/>
      <c r="G872" s="234"/>
      <c r="H872" s="234"/>
      <c r="I872" s="234"/>
      <c r="J872" s="234"/>
      <c r="K872" s="234"/>
      <c r="L872" s="234"/>
      <c r="M872" s="234"/>
      <c r="N872" s="234"/>
      <c r="O872" s="234"/>
      <c r="P872" s="234"/>
      <c r="Q872" s="234"/>
      <c r="R872" s="234"/>
      <c r="S872" s="234"/>
      <c r="T872" s="234"/>
      <c r="U872" s="234"/>
      <c r="V872" s="234"/>
      <c r="W872" s="234"/>
      <c r="X872" s="234"/>
      <c r="Y872" s="234"/>
      <c r="Z872" s="234"/>
      <c r="AA872" s="234"/>
      <c r="AB872" s="234"/>
      <c r="AC872" s="234"/>
      <c r="AD872" s="234"/>
      <c r="AE872" s="234"/>
      <c r="AF872" s="234"/>
      <c r="AG872" s="234"/>
      <c r="AH872" s="234"/>
      <c r="AI872" s="234"/>
      <c r="AJ872" s="234"/>
      <c r="AK872" s="234"/>
      <c r="AL872" s="234"/>
      <c r="AM872" s="234"/>
      <c r="AN872" s="234"/>
      <c r="AO872" s="234"/>
      <c r="AP872" s="234"/>
      <c r="AQ872" s="234"/>
      <c r="AR872" s="234"/>
      <c r="AS872" s="234"/>
      <c r="AT872" s="234"/>
      <c r="AU872" s="234"/>
      <c r="AV872" s="234"/>
      <c r="AW872" s="234"/>
      <c r="AX872" s="234"/>
      <c r="AY872" s="234"/>
      <c r="AZ872" s="234"/>
      <c r="BA872" s="234"/>
      <c r="BB872" s="234"/>
      <c r="BC872" s="234"/>
      <c r="BD872" s="234"/>
      <c r="BE872" s="234"/>
      <c r="BF872" s="234"/>
      <c r="BG872" s="234"/>
      <c r="BH872" s="234"/>
      <c r="BI872" s="234"/>
      <c r="BJ872" s="234"/>
      <c r="BK872" s="234"/>
      <c r="BL872" s="234"/>
      <c r="BM872" s="255">
        <v>16</v>
      </c>
    </row>
    <row r="873" spans="1:65">
      <c r="A873" s="35"/>
      <c r="B873" s="19">
        <v>1</v>
      </c>
      <c r="C873" s="8">
        <v>4</v>
      </c>
      <c r="D873" s="256">
        <v>0.52</v>
      </c>
      <c r="E873" s="256">
        <v>0.51</v>
      </c>
      <c r="F873" s="233"/>
      <c r="G873" s="234"/>
      <c r="H873" s="234"/>
      <c r="I873" s="234"/>
      <c r="J873" s="234"/>
      <c r="K873" s="234"/>
      <c r="L873" s="234"/>
      <c r="M873" s="234"/>
      <c r="N873" s="234"/>
      <c r="O873" s="234"/>
      <c r="P873" s="234"/>
      <c r="Q873" s="234"/>
      <c r="R873" s="234"/>
      <c r="S873" s="234"/>
      <c r="T873" s="234"/>
      <c r="U873" s="234"/>
      <c r="V873" s="234"/>
      <c r="W873" s="234"/>
      <c r="X873" s="234"/>
      <c r="Y873" s="234"/>
      <c r="Z873" s="234"/>
      <c r="AA873" s="234"/>
      <c r="AB873" s="234"/>
      <c r="AC873" s="234"/>
      <c r="AD873" s="234"/>
      <c r="AE873" s="234"/>
      <c r="AF873" s="234"/>
      <c r="AG873" s="234"/>
      <c r="AH873" s="234"/>
      <c r="AI873" s="234"/>
      <c r="AJ873" s="234"/>
      <c r="AK873" s="234"/>
      <c r="AL873" s="234"/>
      <c r="AM873" s="234"/>
      <c r="AN873" s="234"/>
      <c r="AO873" s="234"/>
      <c r="AP873" s="234"/>
      <c r="AQ873" s="234"/>
      <c r="AR873" s="234"/>
      <c r="AS873" s="234"/>
      <c r="AT873" s="234"/>
      <c r="AU873" s="234"/>
      <c r="AV873" s="234"/>
      <c r="AW873" s="234"/>
      <c r="AX873" s="234"/>
      <c r="AY873" s="234"/>
      <c r="AZ873" s="234"/>
      <c r="BA873" s="234"/>
      <c r="BB873" s="234"/>
      <c r="BC873" s="234"/>
      <c r="BD873" s="234"/>
      <c r="BE873" s="234"/>
      <c r="BF873" s="234"/>
      <c r="BG873" s="234"/>
      <c r="BH873" s="234"/>
      <c r="BI873" s="234"/>
      <c r="BJ873" s="234"/>
      <c r="BK873" s="234"/>
      <c r="BL873" s="234"/>
      <c r="BM873" s="255">
        <v>0.51416666666666699</v>
      </c>
    </row>
    <row r="874" spans="1:65">
      <c r="A874" s="35"/>
      <c r="B874" s="19">
        <v>1</v>
      </c>
      <c r="C874" s="8">
        <v>5</v>
      </c>
      <c r="D874" s="256">
        <v>0.49</v>
      </c>
      <c r="E874" s="256">
        <v>0.51</v>
      </c>
      <c r="F874" s="233"/>
      <c r="G874" s="234"/>
      <c r="H874" s="234"/>
      <c r="I874" s="234"/>
      <c r="J874" s="234"/>
      <c r="K874" s="234"/>
      <c r="L874" s="234"/>
      <c r="M874" s="234"/>
      <c r="N874" s="234"/>
      <c r="O874" s="234"/>
      <c r="P874" s="234"/>
      <c r="Q874" s="234"/>
      <c r="R874" s="234"/>
      <c r="S874" s="234"/>
      <c r="T874" s="234"/>
      <c r="U874" s="234"/>
      <c r="V874" s="234"/>
      <c r="W874" s="234"/>
      <c r="X874" s="234"/>
      <c r="Y874" s="234"/>
      <c r="Z874" s="234"/>
      <c r="AA874" s="234"/>
      <c r="AB874" s="234"/>
      <c r="AC874" s="234"/>
      <c r="AD874" s="234"/>
      <c r="AE874" s="234"/>
      <c r="AF874" s="234"/>
      <c r="AG874" s="234"/>
      <c r="AH874" s="234"/>
      <c r="AI874" s="234"/>
      <c r="AJ874" s="234"/>
      <c r="AK874" s="234"/>
      <c r="AL874" s="234"/>
      <c r="AM874" s="234"/>
      <c r="AN874" s="234"/>
      <c r="AO874" s="234"/>
      <c r="AP874" s="234"/>
      <c r="AQ874" s="234"/>
      <c r="AR874" s="234"/>
      <c r="AS874" s="234"/>
      <c r="AT874" s="234"/>
      <c r="AU874" s="234"/>
      <c r="AV874" s="234"/>
      <c r="AW874" s="234"/>
      <c r="AX874" s="234"/>
      <c r="AY874" s="234"/>
      <c r="AZ874" s="234"/>
      <c r="BA874" s="234"/>
      <c r="BB874" s="234"/>
      <c r="BC874" s="234"/>
      <c r="BD874" s="234"/>
      <c r="BE874" s="234"/>
      <c r="BF874" s="234"/>
      <c r="BG874" s="234"/>
      <c r="BH874" s="234"/>
      <c r="BI874" s="234"/>
      <c r="BJ874" s="234"/>
      <c r="BK874" s="234"/>
      <c r="BL874" s="234"/>
      <c r="BM874" s="255">
        <v>19</v>
      </c>
    </row>
    <row r="875" spans="1:65">
      <c r="A875" s="35"/>
      <c r="B875" s="19">
        <v>1</v>
      </c>
      <c r="C875" s="8">
        <v>6</v>
      </c>
      <c r="D875" s="256">
        <v>0.45999999999999996</v>
      </c>
      <c r="E875" s="256">
        <v>0.52</v>
      </c>
      <c r="F875" s="233"/>
      <c r="G875" s="234"/>
      <c r="H875" s="234"/>
      <c r="I875" s="234"/>
      <c r="J875" s="234"/>
      <c r="K875" s="234"/>
      <c r="L875" s="234"/>
      <c r="M875" s="234"/>
      <c r="N875" s="234"/>
      <c r="O875" s="234"/>
      <c r="P875" s="234"/>
      <c r="Q875" s="234"/>
      <c r="R875" s="234"/>
      <c r="S875" s="234"/>
      <c r="T875" s="234"/>
      <c r="U875" s="234"/>
      <c r="V875" s="234"/>
      <c r="W875" s="234"/>
      <c r="X875" s="234"/>
      <c r="Y875" s="234"/>
      <c r="Z875" s="234"/>
      <c r="AA875" s="234"/>
      <c r="AB875" s="234"/>
      <c r="AC875" s="234"/>
      <c r="AD875" s="234"/>
      <c r="AE875" s="234"/>
      <c r="AF875" s="234"/>
      <c r="AG875" s="234"/>
      <c r="AH875" s="234"/>
      <c r="AI875" s="234"/>
      <c r="AJ875" s="234"/>
      <c r="AK875" s="234"/>
      <c r="AL875" s="234"/>
      <c r="AM875" s="234"/>
      <c r="AN875" s="234"/>
      <c r="AO875" s="234"/>
      <c r="AP875" s="234"/>
      <c r="AQ875" s="234"/>
      <c r="AR875" s="234"/>
      <c r="AS875" s="234"/>
      <c r="AT875" s="234"/>
      <c r="AU875" s="234"/>
      <c r="AV875" s="234"/>
      <c r="AW875" s="234"/>
      <c r="AX875" s="234"/>
      <c r="AY875" s="234"/>
      <c r="AZ875" s="234"/>
      <c r="BA875" s="234"/>
      <c r="BB875" s="234"/>
      <c r="BC875" s="234"/>
      <c r="BD875" s="234"/>
      <c r="BE875" s="234"/>
      <c r="BF875" s="234"/>
      <c r="BG875" s="234"/>
      <c r="BH875" s="234"/>
      <c r="BI875" s="234"/>
      <c r="BJ875" s="234"/>
      <c r="BK875" s="234"/>
      <c r="BL875" s="234"/>
      <c r="BM875" s="63"/>
    </row>
    <row r="876" spans="1:65">
      <c r="A876" s="35"/>
      <c r="B876" s="20" t="s">
        <v>285</v>
      </c>
      <c r="C876" s="12"/>
      <c r="D876" s="257">
        <v>0.51000000000000012</v>
      </c>
      <c r="E876" s="257">
        <v>0.51833333333333331</v>
      </c>
      <c r="F876" s="233"/>
      <c r="G876" s="234"/>
      <c r="H876" s="234"/>
      <c r="I876" s="234"/>
      <c r="J876" s="234"/>
      <c r="K876" s="234"/>
      <c r="L876" s="234"/>
      <c r="M876" s="234"/>
      <c r="N876" s="234"/>
      <c r="O876" s="234"/>
      <c r="P876" s="234"/>
      <c r="Q876" s="234"/>
      <c r="R876" s="234"/>
      <c r="S876" s="234"/>
      <c r="T876" s="234"/>
      <c r="U876" s="234"/>
      <c r="V876" s="234"/>
      <c r="W876" s="234"/>
      <c r="X876" s="234"/>
      <c r="Y876" s="234"/>
      <c r="Z876" s="234"/>
      <c r="AA876" s="234"/>
      <c r="AB876" s="234"/>
      <c r="AC876" s="234"/>
      <c r="AD876" s="234"/>
      <c r="AE876" s="234"/>
      <c r="AF876" s="234"/>
      <c r="AG876" s="234"/>
      <c r="AH876" s="234"/>
      <c r="AI876" s="234"/>
      <c r="AJ876" s="234"/>
      <c r="AK876" s="234"/>
      <c r="AL876" s="234"/>
      <c r="AM876" s="234"/>
      <c r="AN876" s="234"/>
      <c r="AO876" s="234"/>
      <c r="AP876" s="234"/>
      <c r="AQ876" s="234"/>
      <c r="AR876" s="234"/>
      <c r="AS876" s="234"/>
      <c r="AT876" s="234"/>
      <c r="AU876" s="234"/>
      <c r="AV876" s="234"/>
      <c r="AW876" s="234"/>
      <c r="AX876" s="234"/>
      <c r="AY876" s="234"/>
      <c r="AZ876" s="234"/>
      <c r="BA876" s="234"/>
      <c r="BB876" s="234"/>
      <c r="BC876" s="234"/>
      <c r="BD876" s="234"/>
      <c r="BE876" s="234"/>
      <c r="BF876" s="234"/>
      <c r="BG876" s="234"/>
      <c r="BH876" s="234"/>
      <c r="BI876" s="234"/>
      <c r="BJ876" s="234"/>
      <c r="BK876" s="234"/>
      <c r="BL876" s="234"/>
      <c r="BM876" s="63"/>
    </row>
    <row r="877" spans="1:65">
      <c r="A877" s="35"/>
      <c r="B877" s="3" t="s">
        <v>286</v>
      </c>
      <c r="C877" s="33"/>
      <c r="D877" s="27">
        <v>0.505</v>
      </c>
      <c r="E877" s="27">
        <v>0.52</v>
      </c>
      <c r="F877" s="233"/>
      <c r="G877" s="234"/>
      <c r="H877" s="234"/>
      <c r="I877" s="234"/>
      <c r="J877" s="234"/>
      <c r="K877" s="234"/>
      <c r="L877" s="234"/>
      <c r="M877" s="234"/>
      <c r="N877" s="234"/>
      <c r="O877" s="234"/>
      <c r="P877" s="234"/>
      <c r="Q877" s="234"/>
      <c r="R877" s="234"/>
      <c r="S877" s="234"/>
      <c r="T877" s="234"/>
      <c r="U877" s="234"/>
      <c r="V877" s="234"/>
      <c r="W877" s="234"/>
      <c r="X877" s="234"/>
      <c r="Y877" s="234"/>
      <c r="Z877" s="234"/>
      <c r="AA877" s="234"/>
      <c r="AB877" s="234"/>
      <c r="AC877" s="234"/>
      <c r="AD877" s="234"/>
      <c r="AE877" s="234"/>
      <c r="AF877" s="234"/>
      <c r="AG877" s="234"/>
      <c r="AH877" s="234"/>
      <c r="AI877" s="234"/>
      <c r="AJ877" s="234"/>
      <c r="AK877" s="234"/>
      <c r="AL877" s="234"/>
      <c r="AM877" s="234"/>
      <c r="AN877" s="234"/>
      <c r="AO877" s="234"/>
      <c r="AP877" s="234"/>
      <c r="AQ877" s="234"/>
      <c r="AR877" s="234"/>
      <c r="AS877" s="234"/>
      <c r="AT877" s="234"/>
      <c r="AU877" s="234"/>
      <c r="AV877" s="234"/>
      <c r="AW877" s="234"/>
      <c r="AX877" s="234"/>
      <c r="AY877" s="234"/>
      <c r="AZ877" s="234"/>
      <c r="BA877" s="234"/>
      <c r="BB877" s="234"/>
      <c r="BC877" s="234"/>
      <c r="BD877" s="234"/>
      <c r="BE877" s="234"/>
      <c r="BF877" s="234"/>
      <c r="BG877" s="234"/>
      <c r="BH877" s="234"/>
      <c r="BI877" s="234"/>
      <c r="BJ877" s="234"/>
      <c r="BK877" s="234"/>
      <c r="BL877" s="234"/>
      <c r="BM877" s="63"/>
    </row>
    <row r="878" spans="1:65">
      <c r="A878" s="35"/>
      <c r="B878" s="3" t="s">
        <v>287</v>
      </c>
      <c r="C878" s="33"/>
      <c r="D878" s="27">
        <v>3.633180424916993E-2</v>
      </c>
      <c r="E878" s="27">
        <v>7.5277265270908165E-3</v>
      </c>
      <c r="F878" s="233"/>
      <c r="G878" s="234"/>
      <c r="H878" s="234"/>
      <c r="I878" s="234"/>
      <c r="J878" s="234"/>
      <c r="K878" s="234"/>
      <c r="L878" s="234"/>
      <c r="M878" s="234"/>
      <c r="N878" s="234"/>
      <c r="O878" s="234"/>
      <c r="P878" s="234"/>
      <c r="Q878" s="234"/>
      <c r="R878" s="234"/>
      <c r="S878" s="234"/>
      <c r="T878" s="234"/>
      <c r="U878" s="234"/>
      <c r="V878" s="234"/>
      <c r="W878" s="234"/>
      <c r="X878" s="234"/>
      <c r="Y878" s="234"/>
      <c r="Z878" s="234"/>
      <c r="AA878" s="234"/>
      <c r="AB878" s="234"/>
      <c r="AC878" s="234"/>
      <c r="AD878" s="234"/>
      <c r="AE878" s="234"/>
      <c r="AF878" s="234"/>
      <c r="AG878" s="234"/>
      <c r="AH878" s="234"/>
      <c r="AI878" s="234"/>
      <c r="AJ878" s="234"/>
      <c r="AK878" s="234"/>
      <c r="AL878" s="234"/>
      <c r="AM878" s="234"/>
      <c r="AN878" s="234"/>
      <c r="AO878" s="234"/>
      <c r="AP878" s="234"/>
      <c r="AQ878" s="234"/>
      <c r="AR878" s="234"/>
      <c r="AS878" s="234"/>
      <c r="AT878" s="234"/>
      <c r="AU878" s="234"/>
      <c r="AV878" s="234"/>
      <c r="AW878" s="234"/>
      <c r="AX878" s="234"/>
      <c r="AY878" s="234"/>
      <c r="AZ878" s="234"/>
      <c r="BA878" s="234"/>
      <c r="BB878" s="234"/>
      <c r="BC878" s="234"/>
      <c r="BD878" s="234"/>
      <c r="BE878" s="234"/>
      <c r="BF878" s="234"/>
      <c r="BG878" s="234"/>
      <c r="BH878" s="234"/>
      <c r="BI878" s="234"/>
      <c r="BJ878" s="234"/>
      <c r="BK878" s="234"/>
      <c r="BL878" s="234"/>
      <c r="BM878" s="63"/>
    </row>
    <row r="879" spans="1:65">
      <c r="A879" s="35"/>
      <c r="B879" s="3" t="s">
        <v>86</v>
      </c>
      <c r="C879" s="33"/>
      <c r="D879" s="13">
        <v>7.1238831861117499E-2</v>
      </c>
      <c r="E879" s="13">
        <v>1.4522945068342412E-2</v>
      </c>
      <c r="F879" s="166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2"/>
    </row>
    <row r="880" spans="1:65">
      <c r="A880" s="35"/>
      <c r="B880" s="3" t="s">
        <v>288</v>
      </c>
      <c r="C880" s="33"/>
      <c r="D880" s="13">
        <v>-8.1037277147492093E-3</v>
      </c>
      <c r="E880" s="13">
        <v>8.1037277147482101E-3</v>
      </c>
      <c r="F880" s="166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62"/>
    </row>
    <row r="881" spans="1:65">
      <c r="A881" s="35"/>
      <c r="B881" s="53" t="s">
        <v>289</v>
      </c>
      <c r="C881" s="54"/>
      <c r="D881" s="52">
        <v>0.67</v>
      </c>
      <c r="E881" s="52">
        <v>0.67</v>
      </c>
      <c r="F881" s="166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62"/>
    </row>
    <row r="882" spans="1:65">
      <c r="B882" s="36"/>
      <c r="C882" s="20"/>
      <c r="D882" s="31"/>
      <c r="E882" s="31"/>
      <c r="BM882" s="62"/>
    </row>
    <row r="883" spans="1:65" ht="15">
      <c r="B883" s="37" t="s">
        <v>576</v>
      </c>
      <c r="BM883" s="32" t="s">
        <v>291</v>
      </c>
    </row>
    <row r="884" spans="1:65" ht="15">
      <c r="A884" s="28" t="s">
        <v>64</v>
      </c>
      <c r="B884" s="18" t="s">
        <v>115</v>
      </c>
      <c r="C884" s="15" t="s">
        <v>116</v>
      </c>
      <c r="D884" s="16" t="s">
        <v>243</v>
      </c>
      <c r="E884" s="17" t="s">
        <v>243</v>
      </c>
      <c r="F884" s="17" t="s">
        <v>243</v>
      </c>
      <c r="G884" s="166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>
        <v>1</v>
      </c>
    </row>
    <row r="885" spans="1:65">
      <c r="A885" s="35"/>
      <c r="B885" s="19" t="s">
        <v>244</v>
      </c>
      <c r="C885" s="8" t="s">
        <v>244</v>
      </c>
      <c r="D885" s="164" t="s">
        <v>263</v>
      </c>
      <c r="E885" s="165" t="s">
        <v>264</v>
      </c>
      <c r="F885" s="165" t="s">
        <v>273</v>
      </c>
      <c r="G885" s="166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2" t="s">
        <v>3</v>
      </c>
    </row>
    <row r="886" spans="1:65">
      <c r="A886" s="35"/>
      <c r="B886" s="19"/>
      <c r="C886" s="8"/>
      <c r="D886" s="9" t="s">
        <v>100</v>
      </c>
      <c r="E886" s="10" t="s">
        <v>100</v>
      </c>
      <c r="F886" s="10" t="s">
        <v>100</v>
      </c>
      <c r="G886" s="166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>
        <v>2</v>
      </c>
    </row>
    <row r="887" spans="1:65">
      <c r="A887" s="35"/>
      <c r="B887" s="19"/>
      <c r="C887" s="8"/>
      <c r="D887" s="29"/>
      <c r="E887" s="29"/>
      <c r="F887" s="29"/>
      <c r="G887" s="166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>
        <v>2</v>
      </c>
    </row>
    <row r="888" spans="1:65">
      <c r="A888" s="35"/>
      <c r="B888" s="18">
        <v>1</v>
      </c>
      <c r="C888" s="14">
        <v>1</v>
      </c>
      <c r="D888" s="22">
        <v>0.28000000000000003</v>
      </c>
      <c r="E888" s="22">
        <v>0.28000000000000003</v>
      </c>
      <c r="F888" s="23">
        <v>0.27</v>
      </c>
      <c r="G888" s="166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2">
        <v>1</v>
      </c>
    </row>
    <row r="889" spans="1:65">
      <c r="A889" s="35"/>
      <c r="B889" s="19">
        <v>1</v>
      </c>
      <c r="C889" s="8">
        <v>2</v>
      </c>
      <c r="D889" s="10">
        <v>0.28000000000000003</v>
      </c>
      <c r="E889" s="10">
        <v>0.31</v>
      </c>
      <c r="F889" s="25">
        <v>0.28999999999999998</v>
      </c>
      <c r="G889" s="166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14</v>
      </c>
    </row>
    <row r="890" spans="1:65">
      <c r="A890" s="35"/>
      <c r="B890" s="19">
        <v>1</v>
      </c>
      <c r="C890" s="8">
        <v>3</v>
      </c>
      <c r="D890" s="10">
        <v>0.25</v>
      </c>
      <c r="E890" s="10">
        <v>0.36</v>
      </c>
      <c r="F890" s="25">
        <v>0.22</v>
      </c>
      <c r="G890" s="166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>
        <v>16</v>
      </c>
    </row>
    <row r="891" spans="1:65">
      <c r="A891" s="35"/>
      <c r="B891" s="19">
        <v>1</v>
      </c>
      <c r="C891" s="8">
        <v>4</v>
      </c>
      <c r="D891" s="10">
        <v>0.26</v>
      </c>
      <c r="E891" s="10">
        <v>0.28000000000000003</v>
      </c>
      <c r="F891" s="25">
        <v>0.25</v>
      </c>
      <c r="G891" s="166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2">
        <v>0.276666666666667</v>
      </c>
    </row>
    <row r="892" spans="1:65">
      <c r="A892" s="35"/>
      <c r="B892" s="19">
        <v>1</v>
      </c>
      <c r="C892" s="8">
        <v>5</v>
      </c>
      <c r="D892" s="10">
        <v>0.25</v>
      </c>
      <c r="E892" s="10">
        <v>0.31</v>
      </c>
      <c r="F892" s="10">
        <v>0.25</v>
      </c>
      <c r="G892" s="166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2">
        <v>20</v>
      </c>
    </row>
    <row r="893" spans="1:65">
      <c r="A893" s="35"/>
      <c r="B893" s="19">
        <v>1</v>
      </c>
      <c r="C893" s="8">
        <v>6</v>
      </c>
      <c r="D893" s="10">
        <v>0.26</v>
      </c>
      <c r="E893" s="10">
        <v>0.33</v>
      </c>
      <c r="F893" s="10">
        <v>0.25</v>
      </c>
      <c r="G893" s="166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62"/>
    </row>
    <row r="894" spans="1:65">
      <c r="A894" s="35"/>
      <c r="B894" s="20" t="s">
        <v>285</v>
      </c>
      <c r="C894" s="12"/>
      <c r="D894" s="26">
        <v>0.26333333333333336</v>
      </c>
      <c r="E894" s="26">
        <v>0.3116666666666667</v>
      </c>
      <c r="F894" s="26">
        <v>0.255</v>
      </c>
      <c r="G894" s="166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2"/>
    </row>
    <row r="895" spans="1:65">
      <c r="A895" s="35"/>
      <c r="B895" s="3" t="s">
        <v>286</v>
      </c>
      <c r="C895" s="33"/>
      <c r="D895" s="11">
        <v>0.26</v>
      </c>
      <c r="E895" s="11">
        <v>0.31</v>
      </c>
      <c r="F895" s="11">
        <v>0.25</v>
      </c>
      <c r="G895" s="166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2"/>
    </row>
    <row r="896" spans="1:65">
      <c r="A896" s="35"/>
      <c r="B896" s="3" t="s">
        <v>287</v>
      </c>
      <c r="C896" s="33"/>
      <c r="D896" s="27">
        <v>1.3662601021279476E-2</v>
      </c>
      <c r="E896" s="27">
        <v>3.0605010483034732E-2</v>
      </c>
      <c r="F896" s="27">
        <v>2.3452078799117138E-2</v>
      </c>
      <c r="G896" s="166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2"/>
    </row>
    <row r="897" spans="1:65">
      <c r="A897" s="35"/>
      <c r="B897" s="3" t="s">
        <v>86</v>
      </c>
      <c r="C897" s="33"/>
      <c r="D897" s="13">
        <v>5.1883295017516991E-2</v>
      </c>
      <c r="E897" s="13">
        <v>9.8197894597972388E-2</v>
      </c>
      <c r="F897" s="13">
        <v>9.1968936467126033E-2</v>
      </c>
      <c r="G897" s="166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2"/>
    </row>
    <row r="898" spans="1:65">
      <c r="A898" s="35"/>
      <c r="B898" s="3" t="s">
        <v>288</v>
      </c>
      <c r="C898" s="33"/>
      <c r="D898" s="13">
        <v>-4.8192771084338393E-2</v>
      </c>
      <c r="E898" s="13">
        <v>0.12650602409638423</v>
      </c>
      <c r="F898" s="13">
        <v>-7.8313253012049278E-2</v>
      </c>
      <c r="G898" s="166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2"/>
    </row>
    <row r="899" spans="1:65">
      <c r="A899" s="35"/>
      <c r="B899" s="53" t="s">
        <v>289</v>
      </c>
      <c r="C899" s="54"/>
      <c r="D899" s="52">
        <v>0</v>
      </c>
      <c r="E899" s="52">
        <v>3.91</v>
      </c>
      <c r="F899" s="52">
        <v>0.67</v>
      </c>
      <c r="G899" s="166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2"/>
    </row>
    <row r="900" spans="1:65">
      <c r="B900" s="36"/>
      <c r="C900" s="20"/>
      <c r="D900" s="31"/>
      <c r="E900" s="31"/>
      <c r="F900" s="31"/>
      <c r="BM900" s="62"/>
    </row>
    <row r="901" spans="1:65" ht="15">
      <c r="B901" s="37" t="s">
        <v>577</v>
      </c>
      <c r="BM901" s="32" t="s">
        <v>66</v>
      </c>
    </row>
    <row r="902" spans="1:65" ht="15">
      <c r="A902" s="28" t="s">
        <v>32</v>
      </c>
      <c r="B902" s="18" t="s">
        <v>115</v>
      </c>
      <c r="C902" s="15" t="s">
        <v>116</v>
      </c>
      <c r="D902" s="16" t="s">
        <v>243</v>
      </c>
      <c r="E902" s="17" t="s">
        <v>243</v>
      </c>
      <c r="F902" s="17" t="s">
        <v>243</v>
      </c>
      <c r="G902" s="17" t="s">
        <v>243</v>
      </c>
      <c r="H902" s="17" t="s">
        <v>243</v>
      </c>
      <c r="I902" s="166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2">
        <v>1</v>
      </c>
    </row>
    <row r="903" spans="1:65">
      <c r="A903" s="35"/>
      <c r="B903" s="19" t="s">
        <v>244</v>
      </c>
      <c r="C903" s="8" t="s">
        <v>244</v>
      </c>
      <c r="D903" s="164" t="s">
        <v>249</v>
      </c>
      <c r="E903" s="165" t="s">
        <v>257</v>
      </c>
      <c r="F903" s="165" t="s">
        <v>263</v>
      </c>
      <c r="G903" s="165" t="s">
        <v>264</v>
      </c>
      <c r="H903" s="165" t="s">
        <v>273</v>
      </c>
      <c r="I903" s="166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2" t="s">
        <v>3</v>
      </c>
    </row>
    <row r="904" spans="1:65">
      <c r="A904" s="35"/>
      <c r="B904" s="19"/>
      <c r="C904" s="8"/>
      <c r="D904" s="9" t="s">
        <v>298</v>
      </c>
      <c r="E904" s="10" t="s">
        <v>299</v>
      </c>
      <c r="F904" s="10" t="s">
        <v>100</v>
      </c>
      <c r="G904" s="10" t="s">
        <v>100</v>
      </c>
      <c r="H904" s="10" t="s">
        <v>100</v>
      </c>
      <c r="I904" s="166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2">
        <v>0</v>
      </c>
    </row>
    <row r="905" spans="1:65">
      <c r="A905" s="35"/>
      <c r="B905" s="19"/>
      <c r="C905" s="8"/>
      <c r="D905" s="29"/>
      <c r="E905" s="29"/>
      <c r="F905" s="29"/>
      <c r="G905" s="29"/>
      <c r="H905" s="29"/>
      <c r="I905" s="166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2">
        <v>1</v>
      </c>
    </row>
    <row r="906" spans="1:65">
      <c r="A906" s="35"/>
      <c r="B906" s="18">
        <v>1</v>
      </c>
      <c r="C906" s="14">
        <v>1</v>
      </c>
      <c r="D906" s="243">
        <v>53.6</v>
      </c>
      <c r="E906" s="243">
        <v>52.6</v>
      </c>
      <c r="F906" s="251">
        <v>52.4</v>
      </c>
      <c r="G906" s="243">
        <v>51.6</v>
      </c>
      <c r="H906" s="251">
        <v>50.3</v>
      </c>
      <c r="I906" s="244"/>
      <c r="J906" s="245"/>
      <c r="K906" s="245"/>
      <c r="L906" s="245"/>
      <c r="M906" s="245"/>
      <c r="N906" s="245"/>
      <c r="O906" s="245"/>
      <c r="P906" s="245"/>
      <c r="Q906" s="245"/>
      <c r="R906" s="245"/>
      <c r="S906" s="245"/>
      <c r="T906" s="245"/>
      <c r="U906" s="245"/>
      <c r="V906" s="245"/>
      <c r="W906" s="245"/>
      <c r="X906" s="245"/>
      <c r="Y906" s="245"/>
      <c r="Z906" s="245"/>
      <c r="AA906" s="245"/>
      <c r="AB906" s="245"/>
      <c r="AC906" s="245"/>
      <c r="AD906" s="245"/>
      <c r="AE906" s="245"/>
      <c r="AF906" s="245"/>
      <c r="AG906" s="245"/>
      <c r="AH906" s="245"/>
      <c r="AI906" s="245"/>
      <c r="AJ906" s="245"/>
      <c r="AK906" s="245"/>
      <c r="AL906" s="245"/>
      <c r="AM906" s="245"/>
      <c r="AN906" s="245"/>
      <c r="AO906" s="245"/>
      <c r="AP906" s="245"/>
      <c r="AQ906" s="245"/>
      <c r="AR906" s="245"/>
      <c r="AS906" s="245"/>
      <c r="AT906" s="245"/>
      <c r="AU906" s="245"/>
      <c r="AV906" s="245"/>
      <c r="AW906" s="245"/>
      <c r="AX906" s="245"/>
      <c r="AY906" s="245"/>
      <c r="AZ906" s="245"/>
      <c r="BA906" s="245"/>
      <c r="BB906" s="245"/>
      <c r="BC906" s="245"/>
      <c r="BD906" s="245"/>
      <c r="BE906" s="245"/>
      <c r="BF906" s="245"/>
      <c r="BG906" s="245"/>
      <c r="BH906" s="245"/>
      <c r="BI906" s="245"/>
      <c r="BJ906" s="245"/>
      <c r="BK906" s="245"/>
      <c r="BL906" s="245"/>
      <c r="BM906" s="246">
        <v>1</v>
      </c>
    </row>
    <row r="907" spans="1:65">
      <c r="A907" s="35"/>
      <c r="B907" s="19">
        <v>1</v>
      </c>
      <c r="C907" s="8">
        <v>2</v>
      </c>
      <c r="D907" s="247">
        <v>53.6</v>
      </c>
      <c r="E907" s="247">
        <v>55</v>
      </c>
      <c r="F907" s="252">
        <v>52.7</v>
      </c>
      <c r="G907" s="247">
        <v>51.9</v>
      </c>
      <c r="H907" s="252">
        <v>49.8</v>
      </c>
      <c r="I907" s="244"/>
      <c r="J907" s="245"/>
      <c r="K907" s="245"/>
      <c r="L907" s="245"/>
      <c r="M907" s="245"/>
      <c r="N907" s="245"/>
      <c r="O907" s="245"/>
      <c r="P907" s="245"/>
      <c r="Q907" s="245"/>
      <c r="R907" s="245"/>
      <c r="S907" s="245"/>
      <c r="T907" s="245"/>
      <c r="U907" s="245"/>
      <c r="V907" s="245"/>
      <c r="W907" s="245"/>
      <c r="X907" s="245"/>
      <c r="Y907" s="245"/>
      <c r="Z907" s="245"/>
      <c r="AA907" s="245"/>
      <c r="AB907" s="245"/>
      <c r="AC907" s="245"/>
      <c r="AD907" s="245"/>
      <c r="AE907" s="245"/>
      <c r="AF907" s="245"/>
      <c r="AG907" s="245"/>
      <c r="AH907" s="245"/>
      <c r="AI907" s="245"/>
      <c r="AJ907" s="245"/>
      <c r="AK907" s="245"/>
      <c r="AL907" s="245"/>
      <c r="AM907" s="245"/>
      <c r="AN907" s="245"/>
      <c r="AO907" s="245"/>
      <c r="AP907" s="245"/>
      <c r="AQ907" s="245"/>
      <c r="AR907" s="245"/>
      <c r="AS907" s="245"/>
      <c r="AT907" s="245"/>
      <c r="AU907" s="245"/>
      <c r="AV907" s="245"/>
      <c r="AW907" s="245"/>
      <c r="AX907" s="245"/>
      <c r="AY907" s="245"/>
      <c r="AZ907" s="245"/>
      <c r="BA907" s="245"/>
      <c r="BB907" s="245"/>
      <c r="BC907" s="245"/>
      <c r="BD907" s="245"/>
      <c r="BE907" s="245"/>
      <c r="BF907" s="245"/>
      <c r="BG907" s="245"/>
      <c r="BH907" s="245"/>
      <c r="BI907" s="245"/>
      <c r="BJ907" s="245"/>
      <c r="BK907" s="245"/>
      <c r="BL907" s="245"/>
      <c r="BM907" s="246" t="e">
        <v>#N/A</v>
      </c>
    </row>
    <row r="908" spans="1:65">
      <c r="A908" s="35"/>
      <c r="B908" s="19">
        <v>1</v>
      </c>
      <c r="C908" s="8">
        <v>3</v>
      </c>
      <c r="D908" s="247">
        <v>53.4</v>
      </c>
      <c r="E908" s="247">
        <v>56.4</v>
      </c>
      <c r="F908" s="252">
        <v>51.1</v>
      </c>
      <c r="G908" s="247">
        <v>50.7</v>
      </c>
      <c r="H908" s="252">
        <v>50.6</v>
      </c>
      <c r="I908" s="244"/>
      <c r="J908" s="245"/>
      <c r="K908" s="245"/>
      <c r="L908" s="245"/>
      <c r="M908" s="245"/>
      <c r="N908" s="245"/>
      <c r="O908" s="245"/>
      <c r="P908" s="245"/>
      <c r="Q908" s="245"/>
      <c r="R908" s="245"/>
      <c r="S908" s="245"/>
      <c r="T908" s="245"/>
      <c r="U908" s="245"/>
      <c r="V908" s="245"/>
      <c r="W908" s="245"/>
      <c r="X908" s="245"/>
      <c r="Y908" s="245"/>
      <c r="Z908" s="245"/>
      <c r="AA908" s="245"/>
      <c r="AB908" s="245"/>
      <c r="AC908" s="245"/>
      <c r="AD908" s="245"/>
      <c r="AE908" s="245"/>
      <c r="AF908" s="245"/>
      <c r="AG908" s="245"/>
      <c r="AH908" s="245"/>
      <c r="AI908" s="245"/>
      <c r="AJ908" s="245"/>
      <c r="AK908" s="245"/>
      <c r="AL908" s="245"/>
      <c r="AM908" s="245"/>
      <c r="AN908" s="245"/>
      <c r="AO908" s="245"/>
      <c r="AP908" s="245"/>
      <c r="AQ908" s="245"/>
      <c r="AR908" s="245"/>
      <c r="AS908" s="245"/>
      <c r="AT908" s="245"/>
      <c r="AU908" s="245"/>
      <c r="AV908" s="245"/>
      <c r="AW908" s="245"/>
      <c r="AX908" s="245"/>
      <c r="AY908" s="245"/>
      <c r="AZ908" s="245"/>
      <c r="BA908" s="245"/>
      <c r="BB908" s="245"/>
      <c r="BC908" s="245"/>
      <c r="BD908" s="245"/>
      <c r="BE908" s="245"/>
      <c r="BF908" s="245"/>
      <c r="BG908" s="245"/>
      <c r="BH908" s="245"/>
      <c r="BI908" s="245"/>
      <c r="BJ908" s="245"/>
      <c r="BK908" s="245"/>
      <c r="BL908" s="245"/>
      <c r="BM908" s="246">
        <v>16</v>
      </c>
    </row>
    <row r="909" spans="1:65">
      <c r="A909" s="35"/>
      <c r="B909" s="19">
        <v>1</v>
      </c>
      <c r="C909" s="8">
        <v>4</v>
      </c>
      <c r="D909" s="247">
        <v>53.5</v>
      </c>
      <c r="E909" s="247">
        <v>53.1</v>
      </c>
      <c r="F909" s="252">
        <v>50.6</v>
      </c>
      <c r="G909" s="247">
        <v>52.3</v>
      </c>
      <c r="H909" s="252">
        <v>48.4</v>
      </c>
      <c r="I909" s="244"/>
      <c r="J909" s="245"/>
      <c r="K909" s="245"/>
      <c r="L909" s="245"/>
      <c r="M909" s="245"/>
      <c r="N909" s="245"/>
      <c r="O909" s="245"/>
      <c r="P909" s="245"/>
      <c r="Q909" s="245"/>
      <c r="R909" s="245"/>
      <c r="S909" s="245"/>
      <c r="T909" s="245"/>
      <c r="U909" s="245"/>
      <c r="V909" s="245"/>
      <c r="W909" s="245"/>
      <c r="X909" s="245"/>
      <c r="Y909" s="245"/>
      <c r="Z909" s="245"/>
      <c r="AA909" s="245"/>
      <c r="AB909" s="245"/>
      <c r="AC909" s="245"/>
      <c r="AD909" s="245"/>
      <c r="AE909" s="245"/>
      <c r="AF909" s="245"/>
      <c r="AG909" s="245"/>
      <c r="AH909" s="245"/>
      <c r="AI909" s="245"/>
      <c r="AJ909" s="245"/>
      <c r="AK909" s="245"/>
      <c r="AL909" s="245"/>
      <c r="AM909" s="245"/>
      <c r="AN909" s="245"/>
      <c r="AO909" s="245"/>
      <c r="AP909" s="245"/>
      <c r="AQ909" s="245"/>
      <c r="AR909" s="245"/>
      <c r="AS909" s="245"/>
      <c r="AT909" s="245"/>
      <c r="AU909" s="245"/>
      <c r="AV909" s="245"/>
      <c r="AW909" s="245"/>
      <c r="AX909" s="245"/>
      <c r="AY909" s="245"/>
      <c r="AZ909" s="245"/>
      <c r="BA909" s="245"/>
      <c r="BB909" s="245"/>
      <c r="BC909" s="245"/>
      <c r="BD909" s="245"/>
      <c r="BE909" s="245"/>
      <c r="BF909" s="245"/>
      <c r="BG909" s="245"/>
      <c r="BH909" s="245"/>
      <c r="BI909" s="245"/>
      <c r="BJ909" s="245"/>
      <c r="BK909" s="245"/>
      <c r="BL909" s="245"/>
      <c r="BM909" s="246">
        <v>52.093333333333341</v>
      </c>
    </row>
    <row r="910" spans="1:65">
      <c r="A910" s="35"/>
      <c r="B910" s="19">
        <v>1</v>
      </c>
      <c r="C910" s="8">
        <v>5</v>
      </c>
      <c r="D910" s="247">
        <v>54</v>
      </c>
      <c r="E910" s="247">
        <v>53.5</v>
      </c>
      <c r="F910" s="247">
        <v>50.5</v>
      </c>
      <c r="G910" s="247">
        <v>51.8</v>
      </c>
      <c r="H910" s="247">
        <v>49.4</v>
      </c>
      <c r="I910" s="244"/>
      <c r="J910" s="245"/>
      <c r="K910" s="245"/>
      <c r="L910" s="245"/>
      <c r="M910" s="245"/>
      <c r="N910" s="245"/>
      <c r="O910" s="245"/>
      <c r="P910" s="245"/>
      <c r="Q910" s="245"/>
      <c r="R910" s="245"/>
      <c r="S910" s="245"/>
      <c r="T910" s="245"/>
      <c r="U910" s="245"/>
      <c r="V910" s="245"/>
      <c r="W910" s="245"/>
      <c r="X910" s="245"/>
      <c r="Y910" s="245"/>
      <c r="Z910" s="245"/>
      <c r="AA910" s="245"/>
      <c r="AB910" s="245"/>
      <c r="AC910" s="245"/>
      <c r="AD910" s="245"/>
      <c r="AE910" s="245"/>
      <c r="AF910" s="245"/>
      <c r="AG910" s="245"/>
      <c r="AH910" s="245"/>
      <c r="AI910" s="245"/>
      <c r="AJ910" s="245"/>
      <c r="AK910" s="245"/>
      <c r="AL910" s="245"/>
      <c r="AM910" s="245"/>
      <c r="AN910" s="245"/>
      <c r="AO910" s="245"/>
      <c r="AP910" s="245"/>
      <c r="AQ910" s="245"/>
      <c r="AR910" s="245"/>
      <c r="AS910" s="245"/>
      <c r="AT910" s="245"/>
      <c r="AU910" s="245"/>
      <c r="AV910" s="245"/>
      <c r="AW910" s="245"/>
      <c r="AX910" s="245"/>
      <c r="AY910" s="245"/>
      <c r="AZ910" s="245"/>
      <c r="BA910" s="245"/>
      <c r="BB910" s="245"/>
      <c r="BC910" s="245"/>
      <c r="BD910" s="245"/>
      <c r="BE910" s="245"/>
      <c r="BF910" s="245"/>
      <c r="BG910" s="245"/>
      <c r="BH910" s="245"/>
      <c r="BI910" s="245"/>
      <c r="BJ910" s="245"/>
      <c r="BK910" s="245"/>
      <c r="BL910" s="245"/>
      <c r="BM910" s="246">
        <v>11</v>
      </c>
    </row>
    <row r="911" spans="1:65">
      <c r="A911" s="35"/>
      <c r="B911" s="19">
        <v>1</v>
      </c>
      <c r="C911" s="8">
        <v>6</v>
      </c>
      <c r="D911" s="247">
        <v>53.4</v>
      </c>
      <c r="E911" s="247">
        <v>55</v>
      </c>
      <c r="F911" s="247">
        <v>51.1</v>
      </c>
      <c r="G911" s="247">
        <v>51.4</v>
      </c>
      <c r="H911" s="247">
        <v>49.1</v>
      </c>
      <c r="I911" s="244"/>
      <c r="J911" s="245"/>
      <c r="K911" s="245"/>
      <c r="L911" s="245"/>
      <c r="M911" s="245"/>
      <c r="N911" s="245"/>
      <c r="O911" s="245"/>
      <c r="P911" s="245"/>
      <c r="Q911" s="245"/>
      <c r="R911" s="245"/>
      <c r="S911" s="245"/>
      <c r="T911" s="245"/>
      <c r="U911" s="245"/>
      <c r="V911" s="245"/>
      <c r="W911" s="245"/>
      <c r="X911" s="245"/>
      <c r="Y911" s="245"/>
      <c r="Z911" s="245"/>
      <c r="AA911" s="245"/>
      <c r="AB911" s="245"/>
      <c r="AC911" s="245"/>
      <c r="AD911" s="245"/>
      <c r="AE911" s="245"/>
      <c r="AF911" s="245"/>
      <c r="AG911" s="245"/>
      <c r="AH911" s="245"/>
      <c r="AI911" s="245"/>
      <c r="AJ911" s="245"/>
      <c r="AK911" s="245"/>
      <c r="AL911" s="245"/>
      <c r="AM911" s="245"/>
      <c r="AN911" s="245"/>
      <c r="AO911" s="245"/>
      <c r="AP911" s="245"/>
      <c r="AQ911" s="245"/>
      <c r="AR911" s="245"/>
      <c r="AS911" s="245"/>
      <c r="AT911" s="245"/>
      <c r="AU911" s="245"/>
      <c r="AV911" s="245"/>
      <c r="AW911" s="245"/>
      <c r="AX911" s="245"/>
      <c r="AY911" s="245"/>
      <c r="AZ911" s="245"/>
      <c r="BA911" s="245"/>
      <c r="BB911" s="245"/>
      <c r="BC911" s="245"/>
      <c r="BD911" s="245"/>
      <c r="BE911" s="245"/>
      <c r="BF911" s="245"/>
      <c r="BG911" s="245"/>
      <c r="BH911" s="245"/>
      <c r="BI911" s="245"/>
      <c r="BJ911" s="245"/>
      <c r="BK911" s="245"/>
      <c r="BL911" s="245"/>
      <c r="BM911" s="248"/>
    </row>
    <row r="912" spans="1:65">
      <c r="A912" s="35"/>
      <c r="B912" s="20" t="s">
        <v>285</v>
      </c>
      <c r="C912" s="12"/>
      <c r="D912" s="249">
        <v>53.583333333333336</v>
      </c>
      <c r="E912" s="249">
        <v>54.266666666666673</v>
      </c>
      <c r="F912" s="249">
        <v>51.4</v>
      </c>
      <c r="G912" s="249">
        <v>51.616666666666667</v>
      </c>
      <c r="H912" s="249">
        <v>49.6</v>
      </c>
      <c r="I912" s="244"/>
      <c r="J912" s="245"/>
      <c r="K912" s="245"/>
      <c r="L912" s="245"/>
      <c r="M912" s="245"/>
      <c r="N912" s="245"/>
      <c r="O912" s="245"/>
      <c r="P912" s="245"/>
      <c r="Q912" s="245"/>
      <c r="R912" s="245"/>
      <c r="S912" s="245"/>
      <c r="T912" s="245"/>
      <c r="U912" s="245"/>
      <c r="V912" s="245"/>
      <c r="W912" s="245"/>
      <c r="X912" s="245"/>
      <c r="Y912" s="245"/>
      <c r="Z912" s="245"/>
      <c r="AA912" s="245"/>
      <c r="AB912" s="245"/>
      <c r="AC912" s="245"/>
      <c r="AD912" s="245"/>
      <c r="AE912" s="245"/>
      <c r="AF912" s="245"/>
      <c r="AG912" s="245"/>
      <c r="AH912" s="245"/>
      <c r="AI912" s="245"/>
      <c r="AJ912" s="245"/>
      <c r="AK912" s="245"/>
      <c r="AL912" s="245"/>
      <c r="AM912" s="245"/>
      <c r="AN912" s="245"/>
      <c r="AO912" s="245"/>
      <c r="AP912" s="245"/>
      <c r="AQ912" s="245"/>
      <c r="AR912" s="245"/>
      <c r="AS912" s="245"/>
      <c r="AT912" s="245"/>
      <c r="AU912" s="245"/>
      <c r="AV912" s="245"/>
      <c r="AW912" s="245"/>
      <c r="AX912" s="245"/>
      <c r="AY912" s="245"/>
      <c r="AZ912" s="245"/>
      <c r="BA912" s="245"/>
      <c r="BB912" s="245"/>
      <c r="BC912" s="245"/>
      <c r="BD912" s="245"/>
      <c r="BE912" s="245"/>
      <c r="BF912" s="245"/>
      <c r="BG912" s="245"/>
      <c r="BH912" s="245"/>
      <c r="BI912" s="245"/>
      <c r="BJ912" s="245"/>
      <c r="BK912" s="245"/>
      <c r="BL912" s="245"/>
      <c r="BM912" s="248"/>
    </row>
    <row r="913" spans="1:65">
      <c r="A913" s="35"/>
      <c r="B913" s="3" t="s">
        <v>286</v>
      </c>
      <c r="C913" s="33"/>
      <c r="D913" s="250">
        <v>53.55</v>
      </c>
      <c r="E913" s="250">
        <v>54.25</v>
      </c>
      <c r="F913" s="250">
        <v>51.1</v>
      </c>
      <c r="G913" s="250">
        <v>51.7</v>
      </c>
      <c r="H913" s="250">
        <v>49.599999999999994</v>
      </c>
      <c r="I913" s="244"/>
      <c r="J913" s="245"/>
      <c r="K913" s="245"/>
      <c r="L913" s="245"/>
      <c r="M913" s="245"/>
      <c r="N913" s="245"/>
      <c r="O913" s="245"/>
      <c r="P913" s="245"/>
      <c r="Q913" s="245"/>
      <c r="R913" s="245"/>
      <c r="S913" s="245"/>
      <c r="T913" s="245"/>
      <c r="U913" s="245"/>
      <c r="V913" s="245"/>
      <c r="W913" s="245"/>
      <c r="X913" s="245"/>
      <c r="Y913" s="245"/>
      <c r="Z913" s="245"/>
      <c r="AA913" s="245"/>
      <c r="AB913" s="245"/>
      <c r="AC913" s="245"/>
      <c r="AD913" s="245"/>
      <c r="AE913" s="245"/>
      <c r="AF913" s="245"/>
      <c r="AG913" s="245"/>
      <c r="AH913" s="245"/>
      <c r="AI913" s="245"/>
      <c r="AJ913" s="245"/>
      <c r="AK913" s="245"/>
      <c r="AL913" s="245"/>
      <c r="AM913" s="245"/>
      <c r="AN913" s="245"/>
      <c r="AO913" s="245"/>
      <c r="AP913" s="245"/>
      <c r="AQ913" s="245"/>
      <c r="AR913" s="245"/>
      <c r="AS913" s="245"/>
      <c r="AT913" s="245"/>
      <c r="AU913" s="245"/>
      <c r="AV913" s="245"/>
      <c r="AW913" s="245"/>
      <c r="AX913" s="245"/>
      <c r="AY913" s="245"/>
      <c r="AZ913" s="245"/>
      <c r="BA913" s="245"/>
      <c r="BB913" s="245"/>
      <c r="BC913" s="245"/>
      <c r="BD913" s="245"/>
      <c r="BE913" s="245"/>
      <c r="BF913" s="245"/>
      <c r="BG913" s="245"/>
      <c r="BH913" s="245"/>
      <c r="BI913" s="245"/>
      <c r="BJ913" s="245"/>
      <c r="BK913" s="245"/>
      <c r="BL913" s="245"/>
      <c r="BM913" s="248"/>
    </row>
    <row r="914" spans="1:65">
      <c r="A914" s="35"/>
      <c r="B914" s="3" t="s">
        <v>287</v>
      </c>
      <c r="C914" s="33"/>
      <c r="D914" s="242">
        <v>0.22286019533929091</v>
      </c>
      <c r="E914" s="242">
        <v>1.4389811210251038</v>
      </c>
      <c r="F914" s="242">
        <v>0.92951600308978011</v>
      </c>
      <c r="G914" s="242">
        <v>0.54191020166321346</v>
      </c>
      <c r="H914" s="242">
        <v>0.80746516952745395</v>
      </c>
      <c r="I914" s="236"/>
      <c r="J914" s="237"/>
      <c r="K914" s="237"/>
      <c r="L914" s="237"/>
      <c r="M914" s="237"/>
      <c r="N914" s="237"/>
      <c r="O914" s="237"/>
      <c r="P914" s="237"/>
      <c r="Q914" s="237"/>
      <c r="R914" s="237"/>
      <c r="S914" s="237"/>
      <c r="T914" s="237"/>
      <c r="U914" s="237"/>
      <c r="V914" s="237"/>
      <c r="W914" s="237"/>
      <c r="X914" s="237"/>
      <c r="Y914" s="237"/>
      <c r="Z914" s="237"/>
      <c r="AA914" s="237"/>
      <c r="AB914" s="237"/>
      <c r="AC914" s="237"/>
      <c r="AD914" s="237"/>
      <c r="AE914" s="237"/>
      <c r="AF914" s="237"/>
      <c r="AG914" s="237"/>
      <c r="AH914" s="237"/>
      <c r="AI914" s="237"/>
      <c r="AJ914" s="237"/>
      <c r="AK914" s="237"/>
      <c r="AL914" s="237"/>
      <c r="AM914" s="237"/>
      <c r="AN914" s="237"/>
      <c r="AO914" s="237"/>
      <c r="AP914" s="237"/>
      <c r="AQ914" s="237"/>
      <c r="AR914" s="237"/>
      <c r="AS914" s="237"/>
      <c r="AT914" s="237"/>
      <c r="AU914" s="237"/>
      <c r="AV914" s="237"/>
      <c r="AW914" s="237"/>
      <c r="AX914" s="237"/>
      <c r="AY914" s="237"/>
      <c r="AZ914" s="237"/>
      <c r="BA914" s="237"/>
      <c r="BB914" s="237"/>
      <c r="BC914" s="237"/>
      <c r="BD914" s="237"/>
      <c r="BE914" s="237"/>
      <c r="BF914" s="237"/>
      <c r="BG914" s="237"/>
      <c r="BH914" s="237"/>
      <c r="BI914" s="237"/>
      <c r="BJ914" s="237"/>
      <c r="BK914" s="237"/>
      <c r="BL914" s="237"/>
      <c r="BM914" s="240"/>
    </row>
    <row r="915" spans="1:65">
      <c r="A915" s="35"/>
      <c r="B915" s="3" t="s">
        <v>86</v>
      </c>
      <c r="C915" s="33"/>
      <c r="D915" s="13">
        <v>4.1591327279494415E-3</v>
      </c>
      <c r="E915" s="13">
        <v>2.6516851124541222E-2</v>
      </c>
      <c r="F915" s="13">
        <v>1.8083968931707786E-2</v>
      </c>
      <c r="G915" s="13">
        <v>1.0498744623762612E-2</v>
      </c>
      <c r="H915" s="13">
        <v>1.6279539708214798E-2</v>
      </c>
      <c r="I915" s="166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2"/>
    </row>
    <row r="916" spans="1:65">
      <c r="A916" s="35"/>
      <c r="B916" s="3" t="s">
        <v>288</v>
      </c>
      <c r="C916" s="33"/>
      <c r="D916" s="13">
        <v>2.860250831840272E-2</v>
      </c>
      <c r="E916" s="13">
        <v>4.1719989761965781E-2</v>
      </c>
      <c r="F916" s="13">
        <v>-1.3309444586639518E-2</v>
      </c>
      <c r="G916" s="13">
        <v>-9.1502431533146966E-3</v>
      </c>
      <c r="H916" s="13">
        <v>-4.786281034041473E-2</v>
      </c>
      <c r="I916" s="166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2"/>
    </row>
    <row r="917" spans="1:65">
      <c r="A917" s="35"/>
      <c r="B917" s="53" t="s">
        <v>289</v>
      </c>
      <c r="C917" s="54"/>
      <c r="D917" s="52">
        <v>0.67</v>
      </c>
      <c r="E917" s="52">
        <v>0.91</v>
      </c>
      <c r="F917" s="52">
        <v>7.0000000000000007E-2</v>
      </c>
      <c r="G917" s="52">
        <v>0</v>
      </c>
      <c r="H917" s="52">
        <v>0.69</v>
      </c>
      <c r="I917" s="166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2"/>
    </row>
    <row r="918" spans="1:65">
      <c r="B918" s="36"/>
      <c r="C918" s="20"/>
      <c r="D918" s="31"/>
      <c r="E918" s="31"/>
      <c r="F918" s="31"/>
      <c r="G918" s="31"/>
      <c r="H918" s="31"/>
      <c r="BM918" s="62"/>
    </row>
    <row r="919" spans="1:65" ht="15">
      <c r="B919" s="37" t="s">
        <v>578</v>
      </c>
      <c r="BM919" s="32" t="s">
        <v>291</v>
      </c>
    </row>
    <row r="920" spans="1:65" ht="15">
      <c r="A920" s="28" t="s">
        <v>65</v>
      </c>
      <c r="B920" s="18" t="s">
        <v>115</v>
      </c>
      <c r="C920" s="15" t="s">
        <v>116</v>
      </c>
      <c r="D920" s="16" t="s">
        <v>243</v>
      </c>
      <c r="E920" s="17" t="s">
        <v>243</v>
      </c>
      <c r="F920" s="17" t="s">
        <v>243</v>
      </c>
      <c r="G920" s="17" t="s">
        <v>243</v>
      </c>
      <c r="H920" s="166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2">
        <v>1</v>
      </c>
    </row>
    <row r="921" spans="1:65">
      <c r="A921" s="35"/>
      <c r="B921" s="19" t="s">
        <v>244</v>
      </c>
      <c r="C921" s="8" t="s">
        <v>244</v>
      </c>
      <c r="D921" s="164" t="s">
        <v>256</v>
      </c>
      <c r="E921" s="165" t="s">
        <v>263</v>
      </c>
      <c r="F921" s="165" t="s">
        <v>264</v>
      </c>
      <c r="G921" s="165" t="s">
        <v>273</v>
      </c>
      <c r="H921" s="166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2" t="s">
        <v>3</v>
      </c>
    </row>
    <row r="922" spans="1:65">
      <c r="A922" s="35"/>
      <c r="B922" s="19"/>
      <c r="C922" s="8"/>
      <c r="D922" s="9" t="s">
        <v>103</v>
      </c>
      <c r="E922" s="10" t="s">
        <v>100</v>
      </c>
      <c r="F922" s="10" t="s">
        <v>100</v>
      </c>
      <c r="G922" s="10" t="s">
        <v>100</v>
      </c>
      <c r="H922" s="166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2">
        <v>1</v>
      </c>
    </row>
    <row r="923" spans="1:65">
      <c r="A923" s="35"/>
      <c r="B923" s="19"/>
      <c r="C923" s="8"/>
      <c r="D923" s="29"/>
      <c r="E923" s="29"/>
      <c r="F923" s="29"/>
      <c r="G923" s="29"/>
      <c r="H923" s="166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2">
        <v>1</v>
      </c>
    </row>
    <row r="924" spans="1:65">
      <c r="A924" s="35"/>
      <c r="B924" s="18">
        <v>1</v>
      </c>
      <c r="C924" s="14">
        <v>1</v>
      </c>
      <c r="D924" s="235">
        <v>47.9</v>
      </c>
      <c r="E924" s="235">
        <v>48</v>
      </c>
      <c r="F924" s="260">
        <v>44</v>
      </c>
      <c r="G924" s="235">
        <v>52</v>
      </c>
      <c r="H924" s="236"/>
      <c r="I924" s="237"/>
      <c r="J924" s="237"/>
      <c r="K924" s="237"/>
      <c r="L924" s="237"/>
      <c r="M924" s="237"/>
      <c r="N924" s="237"/>
      <c r="O924" s="237"/>
      <c r="P924" s="237"/>
      <c r="Q924" s="237"/>
      <c r="R924" s="237"/>
      <c r="S924" s="237"/>
      <c r="T924" s="237"/>
      <c r="U924" s="237"/>
      <c r="V924" s="237"/>
      <c r="W924" s="237"/>
      <c r="X924" s="237"/>
      <c r="Y924" s="237"/>
      <c r="Z924" s="237"/>
      <c r="AA924" s="237"/>
      <c r="AB924" s="237"/>
      <c r="AC924" s="237"/>
      <c r="AD924" s="237"/>
      <c r="AE924" s="237"/>
      <c r="AF924" s="237"/>
      <c r="AG924" s="237"/>
      <c r="AH924" s="237"/>
      <c r="AI924" s="237"/>
      <c r="AJ924" s="237"/>
      <c r="AK924" s="237"/>
      <c r="AL924" s="237"/>
      <c r="AM924" s="237"/>
      <c r="AN924" s="237"/>
      <c r="AO924" s="237"/>
      <c r="AP924" s="237"/>
      <c r="AQ924" s="237"/>
      <c r="AR924" s="237"/>
      <c r="AS924" s="237"/>
      <c r="AT924" s="237"/>
      <c r="AU924" s="237"/>
      <c r="AV924" s="237"/>
      <c r="AW924" s="237"/>
      <c r="AX924" s="237"/>
      <c r="AY924" s="237"/>
      <c r="AZ924" s="237"/>
      <c r="BA924" s="237"/>
      <c r="BB924" s="237"/>
      <c r="BC924" s="237"/>
      <c r="BD924" s="237"/>
      <c r="BE924" s="237"/>
      <c r="BF924" s="237"/>
      <c r="BG924" s="237"/>
      <c r="BH924" s="237"/>
      <c r="BI924" s="237"/>
      <c r="BJ924" s="237"/>
      <c r="BK924" s="237"/>
      <c r="BL924" s="237"/>
      <c r="BM924" s="238">
        <v>1</v>
      </c>
    </row>
    <row r="925" spans="1:65">
      <c r="A925" s="35"/>
      <c r="B925" s="19">
        <v>1</v>
      </c>
      <c r="C925" s="8">
        <v>2</v>
      </c>
      <c r="D925" s="239">
        <v>49.5</v>
      </c>
      <c r="E925" s="239">
        <v>51</v>
      </c>
      <c r="F925" s="261">
        <v>48</v>
      </c>
      <c r="G925" s="239">
        <v>55</v>
      </c>
      <c r="H925" s="236"/>
      <c r="I925" s="237"/>
      <c r="J925" s="237"/>
      <c r="K925" s="237"/>
      <c r="L925" s="237"/>
      <c r="M925" s="237"/>
      <c r="N925" s="237"/>
      <c r="O925" s="237"/>
      <c r="P925" s="237"/>
      <c r="Q925" s="237"/>
      <c r="R925" s="237"/>
      <c r="S925" s="237"/>
      <c r="T925" s="237"/>
      <c r="U925" s="237"/>
      <c r="V925" s="237"/>
      <c r="W925" s="237"/>
      <c r="X925" s="237"/>
      <c r="Y925" s="237"/>
      <c r="Z925" s="237"/>
      <c r="AA925" s="237"/>
      <c r="AB925" s="237"/>
      <c r="AC925" s="237"/>
      <c r="AD925" s="237"/>
      <c r="AE925" s="237"/>
      <c r="AF925" s="237"/>
      <c r="AG925" s="237"/>
      <c r="AH925" s="237"/>
      <c r="AI925" s="237"/>
      <c r="AJ925" s="237"/>
      <c r="AK925" s="237"/>
      <c r="AL925" s="237"/>
      <c r="AM925" s="237"/>
      <c r="AN925" s="237"/>
      <c r="AO925" s="237"/>
      <c r="AP925" s="237"/>
      <c r="AQ925" s="237"/>
      <c r="AR925" s="237"/>
      <c r="AS925" s="237"/>
      <c r="AT925" s="237"/>
      <c r="AU925" s="237"/>
      <c r="AV925" s="237"/>
      <c r="AW925" s="237"/>
      <c r="AX925" s="237"/>
      <c r="AY925" s="237"/>
      <c r="AZ925" s="237"/>
      <c r="BA925" s="237"/>
      <c r="BB925" s="237"/>
      <c r="BC925" s="237"/>
      <c r="BD925" s="237"/>
      <c r="BE925" s="237"/>
      <c r="BF925" s="237"/>
      <c r="BG925" s="237"/>
      <c r="BH925" s="237"/>
      <c r="BI925" s="237"/>
      <c r="BJ925" s="237"/>
      <c r="BK925" s="237"/>
      <c r="BL925" s="237"/>
      <c r="BM925" s="238">
        <v>15</v>
      </c>
    </row>
    <row r="926" spans="1:65">
      <c r="A926" s="35"/>
      <c r="B926" s="19">
        <v>1</v>
      </c>
      <c r="C926" s="8">
        <v>3</v>
      </c>
      <c r="D926" s="239">
        <v>50.1</v>
      </c>
      <c r="E926" s="239">
        <v>49</v>
      </c>
      <c r="F926" s="261">
        <v>48</v>
      </c>
      <c r="G926" s="239">
        <v>57</v>
      </c>
      <c r="H926" s="236"/>
      <c r="I926" s="237"/>
      <c r="J926" s="237"/>
      <c r="K926" s="237"/>
      <c r="L926" s="237"/>
      <c r="M926" s="237"/>
      <c r="N926" s="237"/>
      <c r="O926" s="237"/>
      <c r="P926" s="237"/>
      <c r="Q926" s="237"/>
      <c r="R926" s="237"/>
      <c r="S926" s="237"/>
      <c r="T926" s="237"/>
      <c r="U926" s="237"/>
      <c r="V926" s="237"/>
      <c r="W926" s="237"/>
      <c r="X926" s="237"/>
      <c r="Y926" s="237"/>
      <c r="Z926" s="237"/>
      <c r="AA926" s="237"/>
      <c r="AB926" s="237"/>
      <c r="AC926" s="237"/>
      <c r="AD926" s="237"/>
      <c r="AE926" s="237"/>
      <c r="AF926" s="237"/>
      <c r="AG926" s="237"/>
      <c r="AH926" s="237"/>
      <c r="AI926" s="237"/>
      <c r="AJ926" s="237"/>
      <c r="AK926" s="237"/>
      <c r="AL926" s="237"/>
      <c r="AM926" s="237"/>
      <c r="AN926" s="237"/>
      <c r="AO926" s="237"/>
      <c r="AP926" s="237"/>
      <c r="AQ926" s="237"/>
      <c r="AR926" s="237"/>
      <c r="AS926" s="237"/>
      <c r="AT926" s="237"/>
      <c r="AU926" s="237"/>
      <c r="AV926" s="237"/>
      <c r="AW926" s="237"/>
      <c r="AX926" s="237"/>
      <c r="AY926" s="237"/>
      <c r="AZ926" s="237"/>
      <c r="BA926" s="237"/>
      <c r="BB926" s="237"/>
      <c r="BC926" s="237"/>
      <c r="BD926" s="237"/>
      <c r="BE926" s="237"/>
      <c r="BF926" s="237"/>
      <c r="BG926" s="237"/>
      <c r="BH926" s="237"/>
      <c r="BI926" s="237"/>
      <c r="BJ926" s="237"/>
      <c r="BK926" s="237"/>
      <c r="BL926" s="237"/>
      <c r="BM926" s="238">
        <v>16</v>
      </c>
    </row>
    <row r="927" spans="1:65">
      <c r="A927" s="35"/>
      <c r="B927" s="19">
        <v>1</v>
      </c>
      <c r="C927" s="8">
        <v>4</v>
      </c>
      <c r="D927" s="239">
        <v>48.6</v>
      </c>
      <c r="E927" s="239">
        <v>48</v>
      </c>
      <c r="F927" s="261">
        <v>40</v>
      </c>
      <c r="G927" s="239">
        <v>52</v>
      </c>
      <c r="H927" s="236"/>
      <c r="I927" s="237"/>
      <c r="J927" s="237"/>
      <c r="K927" s="237"/>
      <c r="L927" s="237"/>
      <c r="M927" s="237"/>
      <c r="N927" s="237"/>
      <c r="O927" s="237"/>
      <c r="P927" s="237"/>
      <c r="Q927" s="237"/>
      <c r="R927" s="237"/>
      <c r="S927" s="237"/>
      <c r="T927" s="237"/>
      <c r="U927" s="237"/>
      <c r="V927" s="237"/>
      <c r="W927" s="237"/>
      <c r="X927" s="237"/>
      <c r="Y927" s="237"/>
      <c r="Z927" s="237"/>
      <c r="AA927" s="237"/>
      <c r="AB927" s="237"/>
      <c r="AC927" s="237"/>
      <c r="AD927" s="237"/>
      <c r="AE927" s="237"/>
      <c r="AF927" s="237"/>
      <c r="AG927" s="237"/>
      <c r="AH927" s="237"/>
      <c r="AI927" s="237"/>
      <c r="AJ927" s="237"/>
      <c r="AK927" s="237"/>
      <c r="AL927" s="237"/>
      <c r="AM927" s="237"/>
      <c r="AN927" s="237"/>
      <c r="AO927" s="237"/>
      <c r="AP927" s="237"/>
      <c r="AQ927" s="237"/>
      <c r="AR927" s="237"/>
      <c r="AS927" s="237"/>
      <c r="AT927" s="237"/>
      <c r="AU927" s="237"/>
      <c r="AV927" s="237"/>
      <c r="AW927" s="237"/>
      <c r="AX927" s="237"/>
      <c r="AY927" s="237"/>
      <c r="AZ927" s="237"/>
      <c r="BA927" s="237"/>
      <c r="BB927" s="237"/>
      <c r="BC927" s="237"/>
      <c r="BD927" s="237"/>
      <c r="BE927" s="237"/>
      <c r="BF927" s="237"/>
      <c r="BG927" s="237"/>
      <c r="BH927" s="237"/>
      <c r="BI927" s="237"/>
      <c r="BJ927" s="237"/>
      <c r="BK927" s="237"/>
      <c r="BL927" s="237"/>
      <c r="BM927" s="238">
        <v>49.362499999999997</v>
      </c>
    </row>
    <row r="928" spans="1:65">
      <c r="A928" s="35"/>
      <c r="B928" s="19">
        <v>1</v>
      </c>
      <c r="C928" s="8">
        <v>5</v>
      </c>
      <c r="D928" s="239">
        <v>49.3</v>
      </c>
      <c r="E928" s="239">
        <v>51</v>
      </c>
      <c r="F928" s="239">
        <v>42</v>
      </c>
      <c r="G928" s="239">
        <v>51</v>
      </c>
      <c r="H928" s="236"/>
      <c r="I928" s="237"/>
      <c r="J928" s="237"/>
      <c r="K928" s="237"/>
      <c r="L928" s="237"/>
      <c r="M928" s="237"/>
      <c r="N928" s="237"/>
      <c r="O928" s="237"/>
      <c r="P928" s="237"/>
      <c r="Q928" s="237"/>
      <c r="R928" s="237"/>
      <c r="S928" s="237"/>
      <c r="T928" s="237"/>
      <c r="U928" s="237"/>
      <c r="V928" s="237"/>
      <c r="W928" s="237"/>
      <c r="X928" s="237"/>
      <c r="Y928" s="237"/>
      <c r="Z928" s="237"/>
      <c r="AA928" s="237"/>
      <c r="AB928" s="237"/>
      <c r="AC928" s="237"/>
      <c r="AD928" s="237"/>
      <c r="AE928" s="237"/>
      <c r="AF928" s="237"/>
      <c r="AG928" s="237"/>
      <c r="AH928" s="237"/>
      <c r="AI928" s="237"/>
      <c r="AJ928" s="237"/>
      <c r="AK928" s="237"/>
      <c r="AL928" s="237"/>
      <c r="AM928" s="237"/>
      <c r="AN928" s="237"/>
      <c r="AO928" s="237"/>
      <c r="AP928" s="237"/>
      <c r="AQ928" s="237"/>
      <c r="AR928" s="237"/>
      <c r="AS928" s="237"/>
      <c r="AT928" s="237"/>
      <c r="AU928" s="237"/>
      <c r="AV928" s="237"/>
      <c r="AW928" s="237"/>
      <c r="AX928" s="237"/>
      <c r="AY928" s="237"/>
      <c r="AZ928" s="237"/>
      <c r="BA928" s="237"/>
      <c r="BB928" s="237"/>
      <c r="BC928" s="237"/>
      <c r="BD928" s="237"/>
      <c r="BE928" s="237"/>
      <c r="BF928" s="237"/>
      <c r="BG928" s="237"/>
      <c r="BH928" s="237"/>
      <c r="BI928" s="237"/>
      <c r="BJ928" s="237"/>
      <c r="BK928" s="237"/>
      <c r="BL928" s="237"/>
      <c r="BM928" s="238">
        <v>21</v>
      </c>
    </row>
    <row r="929" spans="1:65">
      <c r="A929" s="35"/>
      <c r="B929" s="19">
        <v>1</v>
      </c>
      <c r="C929" s="8">
        <v>6</v>
      </c>
      <c r="D929" s="239">
        <v>50.3</v>
      </c>
      <c r="E929" s="239">
        <v>50</v>
      </c>
      <c r="F929" s="239">
        <v>49</v>
      </c>
      <c r="G929" s="239">
        <v>54</v>
      </c>
      <c r="H929" s="236"/>
      <c r="I929" s="237"/>
      <c r="J929" s="237"/>
      <c r="K929" s="237"/>
      <c r="L929" s="237"/>
      <c r="M929" s="237"/>
      <c r="N929" s="237"/>
      <c r="O929" s="237"/>
      <c r="P929" s="237"/>
      <c r="Q929" s="237"/>
      <c r="R929" s="237"/>
      <c r="S929" s="237"/>
      <c r="T929" s="237"/>
      <c r="U929" s="237"/>
      <c r="V929" s="237"/>
      <c r="W929" s="237"/>
      <c r="X929" s="237"/>
      <c r="Y929" s="237"/>
      <c r="Z929" s="237"/>
      <c r="AA929" s="237"/>
      <c r="AB929" s="237"/>
      <c r="AC929" s="237"/>
      <c r="AD929" s="237"/>
      <c r="AE929" s="237"/>
      <c r="AF929" s="237"/>
      <c r="AG929" s="237"/>
      <c r="AH929" s="237"/>
      <c r="AI929" s="237"/>
      <c r="AJ929" s="237"/>
      <c r="AK929" s="237"/>
      <c r="AL929" s="237"/>
      <c r="AM929" s="237"/>
      <c r="AN929" s="237"/>
      <c r="AO929" s="237"/>
      <c r="AP929" s="237"/>
      <c r="AQ929" s="237"/>
      <c r="AR929" s="237"/>
      <c r="AS929" s="237"/>
      <c r="AT929" s="237"/>
      <c r="AU929" s="237"/>
      <c r="AV929" s="237"/>
      <c r="AW929" s="237"/>
      <c r="AX929" s="237"/>
      <c r="AY929" s="237"/>
      <c r="AZ929" s="237"/>
      <c r="BA929" s="237"/>
      <c r="BB929" s="237"/>
      <c r="BC929" s="237"/>
      <c r="BD929" s="237"/>
      <c r="BE929" s="237"/>
      <c r="BF929" s="237"/>
      <c r="BG929" s="237"/>
      <c r="BH929" s="237"/>
      <c r="BI929" s="237"/>
      <c r="BJ929" s="237"/>
      <c r="BK929" s="237"/>
      <c r="BL929" s="237"/>
      <c r="BM929" s="240"/>
    </row>
    <row r="930" spans="1:65">
      <c r="A930" s="35"/>
      <c r="B930" s="20" t="s">
        <v>285</v>
      </c>
      <c r="C930" s="12"/>
      <c r="D930" s="241">
        <v>49.283333333333331</v>
      </c>
      <c r="E930" s="241">
        <v>49.5</v>
      </c>
      <c r="F930" s="241">
        <v>45.166666666666664</v>
      </c>
      <c r="G930" s="241">
        <v>53.5</v>
      </c>
      <c r="H930" s="236"/>
      <c r="I930" s="237"/>
      <c r="J930" s="237"/>
      <c r="K930" s="237"/>
      <c r="L930" s="237"/>
      <c r="M930" s="237"/>
      <c r="N930" s="237"/>
      <c r="O930" s="237"/>
      <c r="P930" s="237"/>
      <c r="Q930" s="237"/>
      <c r="R930" s="237"/>
      <c r="S930" s="237"/>
      <c r="T930" s="237"/>
      <c r="U930" s="237"/>
      <c r="V930" s="237"/>
      <c r="W930" s="237"/>
      <c r="X930" s="237"/>
      <c r="Y930" s="237"/>
      <c r="Z930" s="237"/>
      <c r="AA930" s="237"/>
      <c r="AB930" s="237"/>
      <c r="AC930" s="237"/>
      <c r="AD930" s="237"/>
      <c r="AE930" s="237"/>
      <c r="AF930" s="237"/>
      <c r="AG930" s="237"/>
      <c r="AH930" s="237"/>
      <c r="AI930" s="237"/>
      <c r="AJ930" s="237"/>
      <c r="AK930" s="237"/>
      <c r="AL930" s="237"/>
      <c r="AM930" s="237"/>
      <c r="AN930" s="237"/>
      <c r="AO930" s="237"/>
      <c r="AP930" s="237"/>
      <c r="AQ930" s="237"/>
      <c r="AR930" s="237"/>
      <c r="AS930" s="237"/>
      <c r="AT930" s="237"/>
      <c r="AU930" s="237"/>
      <c r="AV930" s="237"/>
      <c r="AW930" s="237"/>
      <c r="AX930" s="237"/>
      <c r="AY930" s="237"/>
      <c r="AZ930" s="237"/>
      <c r="BA930" s="237"/>
      <c r="BB930" s="237"/>
      <c r="BC930" s="237"/>
      <c r="BD930" s="237"/>
      <c r="BE930" s="237"/>
      <c r="BF930" s="237"/>
      <c r="BG930" s="237"/>
      <c r="BH930" s="237"/>
      <c r="BI930" s="237"/>
      <c r="BJ930" s="237"/>
      <c r="BK930" s="237"/>
      <c r="BL930" s="237"/>
      <c r="BM930" s="240"/>
    </row>
    <row r="931" spans="1:65">
      <c r="A931" s="35"/>
      <c r="B931" s="3" t="s">
        <v>286</v>
      </c>
      <c r="C931" s="33"/>
      <c r="D931" s="242">
        <v>49.4</v>
      </c>
      <c r="E931" s="242">
        <v>49.5</v>
      </c>
      <c r="F931" s="242">
        <v>46</v>
      </c>
      <c r="G931" s="242">
        <v>53</v>
      </c>
      <c r="H931" s="236"/>
      <c r="I931" s="237"/>
      <c r="J931" s="237"/>
      <c r="K931" s="237"/>
      <c r="L931" s="237"/>
      <c r="M931" s="237"/>
      <c r="N931" s="237"/>
      <c r="O931" s="237"/>
      <c r="P931" s="237"/>
      <c r="Q931" s="237"/>
      <c r="R931" s="237"/>
      <c r="S931" s="237"/>
      <c r="T931" s="237"/>
      <c r="U931" s="237"/>
      <c r="V931" s="237"/>
      <c r="W931" s="237"/>
      <c r="X931" s="237"/>
      <c r="Y931" s="237"/>
      <c r="Z931" s="237"/>
      <c r="AA931" s="237"/>
      <c r="AB931" s="237"/>
      <c r="AC931" s="237"/>
      <c r="AD931" s="237"/>
      <c r="AE931" s="237"/>
      <c r="AF931" s="237"/>
      <c r="AG931" s="237"/>
      <c r="AH931" s="237"/>
      <c r="AI931" s="237"/>
      <c r="AJ931" s="237"/>
      <c r="AK931" s="237"/>
      <c r="AL931" s="237"/>
      <c r="AM931" s="237"/>
      <c r="AN931" s="237"/>
      <c r="AO931" s="237"/>
      <c r="AP931" s="237"/>
      <c r="AQ931" s="237"/>
      <c r="AR931" s="237"/>
      <c r="AS931" s="237"/>
      <c r="AT931" s="237"/>
      <c r="AU931" s="237"/>
      <c r="AV931" s="237"/>
      <c r="AW931" s="237"/>
      <c r="AX931" s="237"/>
      <c r="AY931" s="237"/>
      <c r="AZ931" s="237"/>
      <c r="BA931" s="237"/>
      <c r="BB931" s="237"/>
      <c r="BC931" s="237"/>
      <c r="BD931" s="237"/>
      <c r="BE931" s="237"/>
      <c r="BF931" s="237"/>
      <c r="BG931" s="237"/>
      <c r="BH931" s="237"/>
      <c r="BI931" s="237"/>
      <c r="BJ931" s="237"/>
      <c r="BK931" s="237"/>
      <c r="BL931" s="237"/>
      <c r="BM931" s="240"/>
    </row>
    <row r="932" spans="1:65">
      <c r="A932" s="35"/>
      <c r="B932" s="3" t="s">
        <v>287</v>
      </c>
      <c r="C932" s="33"/>
      <c r="D932" s="242">
        <v>0.90866202004192209</v>
      </c>
      <c r="E932" s="242">
        <v>1.3784048752090221</v>
      </c>
      <c r="F932" s="242">
        <v>3.7103458958251676</v>
      </c>
      <c r="G932" s="242">
        <v>2.2583179581272428</v>
      </c>
      <c r="H932" s="236"/>
      <c r="I932" s="237"/>
      <c r="J932" s="237"/>
      <c r="K932" s="237"/>
      <c r="L932" s="237"/>
      <c r="M932" s="237"/>
      <c r="N932" s="237"/>
      <c r="O932" s="237"/>
      <c r="P932" s="237"/>
      <c r="Q932" s="237"/>
      <c r="R932" s="237"/>
      <c r="S932" s="237"/>
      <c r="T932" s="237"/>
      <c r="U932" s="237"/>
      <c r="V932" s="237"/>
      <c r="W932" s="237"/>
      <c r="X932" s="237"/>
      <c r="Y932" s="237"/>
      <c r="Z932" s="237"/>
      <c r="AA932" s="237"/>
      <c r="AB932" s="237"/>
      <c r="AC932" s="237"/>
      <c r="AD932" s="237"/>
      <c r="AE932" s="237"/>
      <c r="AF932" s="237"/>
      <c r="AG932" s="237"/>
      <c r="AH932" s="237"/>
      <c r="AI932" s="237"/>
      <c r="AJ932" s="237"/>
      <c r="AK932" s="237"/>
      <c r="AL932" s="237"/>
      <c r="AM932" s="237"/>
      <c r="AN932" s="237"/>
      <c r="AO932" s="237"/>
      <c r="AP932" s="237"/>
      <c r="AQ932" s="237"/>
      <c r="AR932" s="237"/>
      <c r="AS932" s="237"/>
      <c r="AT932" s="237"/>
      <c r="AU932" s="237"/>
      <c r="AV932" s="237"/>
      <c r="AW932" s="237"/>
      <c r="AX932" s="237"/>
      <c r="AY932" s="237"/>
      <c r="AZ932" s="237"/>
      <c r="BA932" s="237"/>
      <c r="BB932" s="237"/>
      <c r="BC932" s="237"/>
      <c r="BD932" s="237"/>
      <c r="BE932" s="237"/>
      <c r="BF932" s="237"/>
      <c r="BG932" s="237"/>
      <c r="BH932" s="237"/>
      <c r="BI932" s="237"/>
      <c r="BJ932" s="237"/>
      <c r="BK932" s="237"/>
      <c r="BL932" s="237"/>
      <c r="BM932" s="240"/>
    </row>
    <row r="933" spans="1:65">
      <c r="A933" s="35"/>
      <c r="B933" s="3" t="s">
        <v>86</v>
      </c>
      <c r="C933" s="33"/>
      <c r="D933" s="13">
        <v>1.8437511397536466E-2</v>
      </c>
      <c r="E933" s="13">
        <v>2.7846563135535799E-2</v>
      </c>
      <c r="F933" s="13">
        <v>8.2147879612365332E-2</v>
      </c>
      <c r="G933" s="13">
        <v>4.2211550619200802E-2</v>
      </c>
      <c r="H933" s="166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62"/>
    </row>
    <row r="934" spans="1:65">
      <c r="A934" s="35"/>
      <c r="B934" s="3" t="s">
        <v>288</v>
      </c>
      <c r="C934" s="33"/>
      <c r="D934" s="13">
        <v>-1.6037815480711703E-3</v>
      </c>
      <c r="E934" s="13">
        <v>2.7855153203342198E-3</v>
      </c>
      <c r="F934" s="13">
        <v>-8.5000422047775803E-2</v>
      </c>
      <c r="G934" s="13">
        <v>8.3818688275512754E-2</v>
      </c>
      <c r="H934" s="166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62"/>
    </row>
    <row r="935" spans="1:65">
      <c r="A935" s="35"/>
      <c r="B935" s="53" t="s">
        <v>289</v>
      </c>
      <c r="C935" s="54"/>
      <c r="D935" s="52">
        <v>0.03</v>
      </c>
      <c r="E935" s="52">
        <v>0.03</v>
      </c>
      <c r="F935" s="52">
        <v>1.35</v>
      </c>
      <c r="G935" s="52">
        <v>1.31</v>
      </c>
      <c r="H935" s="166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62"/>
    </row>
    <row r="936" spans="1:65">
      <c r="B936" s="36"/>
      <c r="C936" s="20"/>
      <c r="D936" s="31"/>
      <c r="E936" s="31"/>
      <c r="F936" s="31"/>
      <c r="G936" s="31"/>
      <c r="BM936" s="62"/>
    </row>
    <row r="937" spans="1:65" ht="15">
      <c r="B937" s="37" t="s">
        <v>579</v>
      </c>
      <c r="BM937" s="32" t="s">
        <v>291</v>
      </c>
    </row>
    <row r="938" spans="1:65" ht="15">
      <c r="A938" s="28" t="s">
        <v>35</v>
      </c>
      <c r="B938" s="18" t="s">
        <v>115</v>
      </c>
      <c r="C938" s="15" t="s">
        <v>116</v>
      </c>
      <c r="D938" s="16" t="s">
        <v>243</v>
      </c>
      <c r="E938" s="17" t="s">
        <v>243</v>
      </c>
      <c r="F938" s="17" t="s">
        <v>243</v>
      </c>
      <c r="G938" s="17" t="s">
        <v>243</v>
      </c>
      <c r="H938" s="166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2">
        <v>1</v>
      </c>
    </row>
    <row r="939" spans="1:65">
      <c r="A939" s="35"/>
      <c r="B939" s="19" t="s">
        <v>244</v>
      </c>
      <c r="C939" s="8" t="s">
        <v>244</v>
      </c>
      <c r="D939" s="164" t="s">
        <v>256</v>
      </c>
      <c r="E939" s="165" t="s">
        <v>263</v>
      </c>
      <c r="F939" s="165" t="s">
        <v>264</v>
      </c>
      <c r="G939" s="165" t="s">
        <v>273</v>
      </c>
      <c r="H939" s="166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2" t="s">
        <v>3</v>
      </c>
    </row>
    <row r="940" spans="1:65">
      <c r="A940" s="35"/>
      <c r="B940" s="19"/>
      <c r="C940" s="8"/>
      <c r="D940" s="9" t="s">
        <v>103</v>
      </c>
      <c r="E940" s="10" t="s">
        <v>100</v>
      </c>
      <c r="F940" s="10" t="s">
        <v>100</v>
      </c>
      <c r="G940" s="10" t="s">
        <v>100</v>
      </c>
      <c r="H940" s="166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2">
        <v>2</v>
      </c>
    </row>
    <row r="941" spans="1:65">
      <c r="A941" s="35"/>
      <c r="B941" s="19"/>
      <c r="C941" s="8"/>
      <c r="D941" s="29"/>
      <c r="E941" s="29"/>
      <c r="F941" s="29"/>
      <c r="G941" s="29"/>
      <c r="H941" s="166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2">
        <v>2</v>
      </c>
    </row>
    <row r="942" spans="1:65">
      <c r="A942" s="35"/>
      <c r="B942" s="18">
        <v>1</v>
      </c>
      <c r="C942" s="14">
        <v>1</v>
      </c>
      <c r="D942" s="158" t="s">
        <v>300</v>
      </c>
      <c r="E942" s="22">
        <v>6</v>
      </c>
      <c r="F942" s="23">
        <v>7</v>
      </c>
      <c r="G942" s="22">
        <v>5.0999999999999996</v>
      </c>
      <c r="H942" s="166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2">
        <v>1</v>
      </c>
    </row>
    <row r="943" spans="1:65">
      <c r="A943" s="35"/>
      <c r="B943" s="19">
        <v>1</v>
      </c>
      <c r="C943" s="8">
        <v>2</v>
      </c>
      <c r="D943" s="159" t="s">
        <v>300</v>
      </c>
      <c r="E943" s="10">
        <v>6</v>
      </c>
      <c r="F943" s="25">
        <v>7</v>
      </c>
      <c r="G943" s="10">
        <v>4.5999999999999996</v>
      </c>
      <c r="H943" s="166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2">
        <v>16</v>
      </c>
    </row>
    <row r="944" spans="1:65">
      <c r="A944" s="35"/>
      <c r="B944" s="19">
        <v>1</v>
      </c>
      <c r="C944" s="8">
        <v>3</v>
      </c>
      <c r="D944" s="159" t="s">
        <v>300</v>
      </c>
      <c r="E944" s="10">
        <v>6</v>
      </c>
      <c r="F944" s="25">
        <v>6</v>
      </c>
      <c r="G944" s="10">
        <v>4.7</v>
      </c>
      <c r="H944" s="166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16</v>
      </c>
    </row>
    <row r="945" spans="1:65">
      <c r="A945" s="35"/>
      <c r="B945" s="19">
        <v>1</v>
      </c>
      <c r="C945" s="8">
        <v>4</v>
      </c>
      <c r="D945" s="159" t="s">
        <v>300</v>
      </c>
      <c r="E945" s="10">
        <v>7</v>
      </c>
      <c r="F945" s="25">
        <v>6</v>
      </c>
      <c r="G945" s="10">
        <v>4.7</v>
      </c>
      <c r="H945" s="166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2">
        <v>5.87222222222222</v>
      </c>
    </row>
    <row r="946" spans="1:65">
      <c r="A946" s="35"/>
      <c r="B946" s="19">
        <v>1</v>
      </c>
      <c r="C946" s="8">
        <v>5</v>
      </c>
      <c r="D946" s="159" t="s">
        <v>300</v>
      </c>
      <c r="E946" s="10">
        <v>7</v>
      </c>
      <c r="F946" s="10">
        <v>6</v>
      </c>
      <c r="G946" s="10">
        <v>4.7</v>
      </c>
      <c r="H946" s="166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2">
        <v>22</v>
      </c>
    </row>
    <row r="947" spans="1:65">
      <c r="A947" s="35"/>
      <c r="B947" s="19">
        <v>1</v>
      </c>
      <c r="C947" s="8">
        <v>6</v>
      </c>
      <c r="D947" s="159" t="s">
        <v>300</v>
      </c>
      <c r="E947" s="10">
        <v>6</v>
      </c>
      <c r="F947" s="10">
        <v>7</v>
      </c>
      <c r="G947" s="10">
        <v>4.9000000000000004</v>
      </c>
      <c r="H947" s="166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62"/>
    </row>
    <row r="948" spans="1:65">
      <c r="A948" s="35"/>
      <c r="B948" s="20" t="s">
        <v>285</v>
      </c>
      <c r="C948" s="12"/>
      <c r="D948" s="26" t="s">
        <v>699</v>
      </c>
      <c r="E948" s="26">
        <v>6.333333333333333</v>
      </c>
      <c r="F948" s="26">
        <v>6.5</v>
      </c>
      <c r="G948" s="26">
        <v>4.7833333333333323</v>
      </c>
      <c r="H948" s="166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62"/>
    </row>
    <row r="949" spans="1:65">
      <c r="A949" s="35"/>
      <c r="B949" s="3" t="s">
        <v>286</v>
      </c>
      <c r="C949" s="33"/>
      <c r="D949" s="11" t="s">
        <v>699</v>
      </c>
      <c r="E949" s="11">
        <v>6</v>
      </c>
      <c r="F949" s="11">
        <v>6.5</v>
      </c>
      <c r="G949" s="11">
        <v>4.7</v>
      </c>
      <c r="H949" s="166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62"/>
    </row>
    <row r="950" spans="1:65">
      <c r="A950" s="35"/>
      <c r="B950" s="3" t="s">
        <v>287</v>
      </c>
      <c r="C950" s="33"/>
      <c r="D950" s="27" t="s">
        <v>699</v>
      </c>
      <c r="E950" s="27">
        <v>0.5163977794943222</v>
      </c>
      <c r="F950" s="27">
        <v>0.54772255750516607</v>
      </c>
      <c r="G950" s="27">
        <v>0.18348478592697176</v>
      </c>
      <c r="H950" s="166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2"/>
    </row>
    <row r="951" spans="1:65">
      <c r="A951" s="35"/>
      <c r="B951" s="3" t="s">
        <v>86</v>
      </c>
      <c r="C951" s="33"/>
      <c r="D951" s="13" t="s">
        <v>699</v>
      </c>
      <c r="E951" s="13">
        <v>8.1536491499103511E-2</v>
      </c>
      <c r="F951" s="13">
        <v>8.4265008846948625E-2</v>
      </c>
      <c r="G951" s="13">
        <v>3.8359188695534174E-2</v>
      </c>
      <c r="H951" s="166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2"/>
    </row>
    <row r="952" spans="1:65">
      <c r="A952" s="35"/>
      <c r="B952" s="3" t="s">
        <v>288</v>
      </c>
      <c r="C952" s="33"/>
      <c r="D952" s="13" t="s">
        <v>699</v>
      </c>
      <c r="E952" s="13">
        <v>7.8524124881741209E-2</v>
      </c>
      <c r="F952" s="13">
        <v>0.10690633869441868</v>
      </c>
      <c r="G952" s="13">
        <v>-0.18543046357615878</v>
      </c>
      <c r="H952" s="166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2"/>
    </row>
    <row r="953" spans="1:65">
      <c r="A953" s="35"/>
      <c r="B953" s="53" t="s">
        <v>289</v>
      </c>
      <c r="C953" s="54"/>
      <c r="D953" s="52">
        <v>3.99</v>
      </c>
      <c r="E953" s="52">
        <v>7.0000000000000007E-2</v>
      </c>
      <c r="F953" s="52">
        <v>7.0000000000000007E-2</v>
      </c>
      <c r="G953" s="52">
        <v>1.28</v>
      </c>
      <c r="H953" s="166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2"/>
    </row>
    <row r="954" spans="1:65">
      <c r="B954" s="36"/>
      <c r="C954" s="20"/>
      <c r="D954" s="31"/>
      <c r="E954" s="31"/>
      <c r="F954" s="31"/>
      <c r="G954" s="31"/>
      <c r="BM954" s="62"/>
    </row>
    <row r="955" spans="1:65" ht="15">
      <c r="B955" s="37" t="s">
        <v>580</v>
      </c>
      <c r="BM955" s="32" t="s">
        <v>291</v>
      </c>
    </row>
    <row r="956" spans="1:65" ht="15">
      <c r="A956" s="28" t="s">
        <v>38</v>
      </c>
      <c r="B956" s="18" t="s">
        <v>115</v>
      </c>
      <c r="C956" s="15" t="s">
        <v>116</v>
      </c>
      <c r="D956" s="16" t="s">
        <v>243</v>
      </c>
      <c r="E956" s="17" t="s">
        <v>243</v>
      </c>
      <c r="F956" s="17" t="s">
        <v>243</v>
      </c>
      <c r="G956" s="17" t="s">
        <v>243</v>
      </c>
      <c r="H956" s="166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2">
        <v>1</v>
      </c>
    </row>
    <row r="957" spans="1:65">
      <c r="A957" s="35"/>
      <c r="B957" s="19" t="s">
        <v>244</v>
      </c>
      <c r="C957" s="8" t="s">
        <v>244</v>
      </c>
      <c r="D957" s="164" t="s">
        <v>256</v>
      </c>
      <c r="E957" s="165" t="s">
        <v>263</v>
      </c>
      <c r="F957" s="165" t="s">
        <v>264</v>
      </c>
      <c r="G957" s="165" t="s">
        <v>273</v>
      </c>
      <c r="H957" s="166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2" t="s">
        <v>3</v>
      </c>
    </row>
    <row r="958" spans="1:65">
      <c r="A958" s="35"/>
      <c r="B958" s="19"/>
      <c r="C958" s="8"/>
      <c r="D958" s="9" t="s">
        <v>103</v>
      </c>
      <c r="E958" s="10" t="s">
        <v>100</v>
      </c>
      <c r="F958" s="10" t="s">
        <v>100</v>
      </c>
      <c r="G958" s="10" t="s">
        <v>100</v>
      </c>
      <c r="H958" s="166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2">
        <v>1</v>
      </c>
    </row>
    <row r="959" spans="1:65">
      <c r="A959" s="35"/>
      <c r="B959" s="19"/>
      <c r="C959" s="8"/>
      <c r="D959" s="29"/>
      <c r="E959" s="29"/>
      <c r="F959" s="29"/>
      <c r="G959" s="29"/>
      <c r="H959" s="166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2">
        <v>1</v>
      </c>
    </row>
    <row r="960" spans="1:65">
      <c r="A960" s="35"/>
      <c r="B960" s="18">
        <v>1</v>
      </c>
      <c r="C960" s="14">
        <v>1</v>
      </c>
      <c r="D960" s="235">
        <v>15</v>
      </c>
      <c r="E960" s="235">
        <v>17.8</v>
      </c>
      <c r="F960" s="260">
        <v>17.5</v>
      </c>
      <c r="G960" s="235">
        <v>16.600000000000001</v>
      </c>
      <c r="H960" s="236"/>
      <c r="I960" s="237"/>
      <c r="J960" s="237"/>
      <c r="K960" s="237"/>
      <c r="L960" s="237"/>
      <c r="M960" s="237"/>
      <c r="N960" s="237"/>
      <c r="O960" s="237"/>
      <c r="P960" s="237"/>
      <c r="Q960" s="237"/>
      <c r="R960" s="237"/>
      <c r="S960" s="237"/>
      <c r="T960" s="237"/>
      <c r="U960" s="237"/>
      <c r="V960" s="237"/>
      <c r="W960" s="237"/>
      <c r="X960" s="237"/>
      <c r="Y960" s="237"/>
      <c r="Z960" s="237"/>
      <c r="AA960" s="237"/>
      <c r="AB960" s="237"/>
      <c r="AC960" s="237"/>
      <c r="AD960" s="237"/>
      <c r="AE960" s="237"/>
      <c r="AF960" s="237"/>
      <c r="AG960" s="237"/>
      <c r="AH960" s="237"/>
      <c r="AI960" s="237"/>
      <c r="AJ960" s="237"/>
      <c r="AK960" s="237"/>
      <c r="AL960" s="237"/>
      <c r="AM960" s="237"/>
      <c r="AN960" s="237"/>
      <c r="AO960" s="237"/>
      <c r="AP960" s="237"/>
      <c r="AQ960" s="237"/>
      <c r="AR960" s="237"/>
      <c r="AS960" s="237"/>
      <c r="AT960" s="237"/>
      <c r="AU960" s="237"/>
      <c r="AV960" s="237"/>
      <c r="AW960" s="237"/>
      <c r="AX960" s="237"/>
      <c r="AY960" s="237"/>
      <c r="AZ960" s="237"/>
      <c r="BA960" s="237"/>
      <c r="BB960" s="237"/>
      <c r="BC960" s="237"/>
      <c r="BD960" s="237"/>
      <c r="BE960" s="237"/>
      <c r="BF960" s="237"/>
      <c r="BG960" s="237"/>
      <c r="BH960" s="237"/>
      <c r="BI960" s="237"/>
      <c r="BJ960" s="237"/>
      <c r="BK960" s="237"/>
      <c r="BL960" s="237"/>
      <c r="BM960" s="238">
        <v>1</v>
      </c>
    </row>
    <row r="961" spans="1:65">
      <c r="A961" s="35"/>
      <c r="B961" s="19">
        <v>1</v>
      </c>
      <c r="C961" s="8">
        <v>2</v>
      </c>
      <c r="D961" s="239">
        <v>16</v>
      </c>
      <c r="E961" s="239">
        <v>17.8</v>
      </c>
      <c r="F961" s="261">
        <v>17.2</v>
      </c>
      <c r="G961" s="239">
        <v>16.100000000000001</v>
      </c>
      <c r="H961" s="236"/>
      <c r="I961" s="237"/>
      <c r="J961" s="237"/>
      <c r="K961" s="237"/>
      <c r="L961" s="237"/>
      <c r="M961" s="237"/>
      <c r="N961" s="237"/>
      <c r="O961" s="237"/>
      <c r="P961" s="237"/>
      <c r="Q961" s="237"/>
      <c r="R961" s="237"/>
      <c r="S961" s="237"/>
      <c r="T961" s="237"/>
      <c r="U961" s="237"/>
      <c r="V961" s="237"/>
      <c r="W961" s="237"/>
      <c r="X961" s="237"/>
      <c r="Y961" s="237"/>
      <c r="Z961" s="237"/>
      <c r="AA961" s="237"/>
      <c r="AB961" s="237"/>
      <c r="AC961" s="237"/>
      <c r="AD961" s="237"/>
      <c r="AE961" s="237"/>
      <c r="AF961" s="237"/>
      <c r="AG961" s="237"/>
      <c r="AH961" s="237"/>
      <c r="AI961" s="237"/>
      <c r="AJ961" s="237"/>
      <c r="AK961" s="237"/>
      <c r="AL961" s="237"/>
      <c r="AM961" s="237"/>
      <c r="AN961" s="237"/>
      <c r="AO961" s="237"/>
      <c r="AP961" s="237"/>
      <c r="AQ961" s="237"/>
      <c r="AR961" s="237"/>
      <c r="AS961" s="237"/>
      <c r="AT961" s="237"/>
      <c r="AU961" s="237"/>
      <c r="AV961" s="237"/>
      <c r="AW961" s="237"/>
      <c r="AX961" s="237"/>
      <c r="AY961" s="237"/>
      <c r="AZ961" s="237"/>
      <c r="BA961" s="237"/>
      <c r="BB961" s="237"/>
      <c r="BC961" s="237"/>
      <c r="BD961" s="237"/>
      <c r="BE961" s="237"/>
      <c r="BF961" s="237"/>
      <c r="BG961" s="237"/>
      <c r="BH961" s="237"/>
      <c r="BI961" s="237"/>
      <c r="BJ961" s="237"/>
      <c r="BK961" s="237"/>
      <c r="BL961" s="237"/>
      <c r="BM961" s="238">
        <v>17</v>
      </c>
    </row>
    <row r="962" spans="1:65">
      <c r="A962" s="35"/>
      <c r="B962" s="19">
        <v>1</v>
      </c>
      <c r="C962" s="8">
        <v>3</v>
      </c>
      <c r="D962" s="239">
        <v>16</v>
      </c>
      <c r="E962" s="239">
        <v>16.5</v>
      </c>
      <c r="F962" s="261">
        <v>17.399999999999999</v>
      </c>
      <c r="G962" s="239">
        <v>17.2</v>
      </c>
      <c r="H962" s="236"/>
      <c r="I962" s="237"/>
      <c r="J962" s="237"/>
      <c r="K962" s="237"/>
      <c r="L962" s="237"/>
      <c r="M962" s="237"/>
      <c r="N962" s="237"/>
      <c r="O962" s="237"/>
      <c r="P962" s="237"/>
      <c r="Q962" s="237"/>
      <c r="R962" s="237"/>
      <c r="S962" s="237"/>
      <c r="T962" s="237"/>
      <c r="U962" s="237"/>
      <c r="V962" s="237"/>
      <c r="W962" s="237"/>
      <c r="X962" s="237"/>
      <c r="Y962" s="237"/>
      <c r="Z962" s="237"/>
      <c r="AA962" s="237"/>
      <c r="AB962" s="237"/>
      <c r="AC962" s="237"/>
      <c r="AD962" s="237"/>
      <c r="AE962" s="237"/>
      <c r="AF962" s="237"/>
      <c r="AG962" s="237"/>
      <c r="AH962" s="237"/>
      <c r="AI962" s="237"/>
      <c r="AJ962" s="237"/>
      <c r="AK962" s="237"/>
      <c r="AL962" s="237"/>
      <c r="AM962" s="237"/>
      <c r="AN962" s="237"/>
      <c r="AO962" s="237"/>
      <c r="AP962" s="237"/>
      <c r="AQ962" s="237"/>
      <c r="AR962" s="237"/>
      <c r="AS962" s="237"/>
      <c r="AT962" s="237"/>
      <c r="AU962" s="237"/>
      <c r="AV962" s="237"/>
      <c r="AW962" s="237"/>
      <c r="AX962" s="237"/>
      <c r="AY962" s="237"/>
      <c r="AZ962" s="237"/>
      <c r="BA962" s="237"/>
      <c r="BB962" s="237"/>
      <c r="BC962" s="237"/>
      <c r="BD962" s="237"/>
      <c r="BE962" s="237"/>
      <c r="BF962" s="237"/>
      <c r="BG962" s="237"/>
      <c r="BH962" s="237"/>
      <c r="BI962" s="237"/>
      <c r="BJ962" s="237"/>
      <c r="BK962" s="237"/>
      <c r="BL962" s="237"/>
      <c r="BM962" s="238">
        <v>16</v>
      </c>
    </row>
    <row r="963" spans="1:65">
      <c r="A963" s="35"/>
      <c r="B963" s="19">
        <v>1</v>
      </c>
      <c r="C963" s="8">
        <v>4</v>
      </c>
      <c r="D963" s="239">
        <v>14</v>
      </c>
      <c r="E963" s="239">
        <v>16.899999999999999</v>
      </c>
      <c r="F963" s="261">
        <v>17.8</v>
      </c>
      <c r="G963" s="239">
        <v>15.7</v>
      </c>
      <c r="H963" s="236"/>
      <c r="I963" s="237"/>
      <c r="J963" s="237"/>
      <c r="K963" s="237"/>
      <c r="L963" s="237"/>
      <c r="M963" s="237"/>
      <c r="N963" s="237"/>
      <c r="O963" s="237"/>
      <c r="P963" s="237"/>
      <c r="Q963" s="237"/>
      <c r="R963" s="237"/>
      <c r="S963" s="237"/>
      <c r="T963" s="237"/>
      <c r="U963" s="237"/>
      <c r="V963" s="237"/>
      <c r="W963" s="237"/>
      <c r="X963" s="237"/>
      <c r="Y963" s="237"/>
      <c r="Z963" s="237"/>
      <c r="AA963" s="237"/>
      <c r="AB963" s="237"/>
      <c r="AC963" s="237"/>
      <c r="AD963" s="237"/>
      <c r="AE963" s="237"/>
      <c r="AF963" s="237"/>
      <c r="AG963" s="237"/>
      <c r="AH963" s="237"/>
      <c r="AI963" s="237"/>
      <c r="AJ963" s="237"/>
      <c r="AK963" s="237"/>
      <c r="AL963" s="237"/>
      <c r="AM963" s="237"/>
      <c r="AN963" s="237"/>
      <c r="AO963" s="237"/>
      <c r="AP963" s="237"/>
      <c r="AQ963" s="237"/>
      <c r="AR963" s="237"/>
      <c r="AS963" s="237"/>
      <c r="AT963" s="237"/>
      <c r="AU963" s="237"/>
      <c r="AV963" s="237"/>
      <c r="AW963" s="237"/>
      <c r="AX963" s="237"/>
      <c r="AY963" s="237"/>
      <c r="AZ963" s="237"/>
      <c r="BA963" s="237"/>
      <c r="BB963" s="237"/>
      <c r="BC963" s="237"/>
      <c r="BD963" s="237"/>
      <c r="BE963" s="237"/>
      <c r="BF963" s="237"/>
      <c r="BG963" s="237"/>
      <c r="BH963" s="237"/>
      <c r="BI963" s="237"/>
      <c r="BJ963" s="237"/>
      <c r="BK963" s="237"/>
      <c r="BL963" s="237"/>
      <c r="BM963" s="238">
        <v>16.429166666666699</v>
      </c>
    </row>
    <row r="964" spans="1:65">
      <c r="A964" s="35"/>
      <c r="B964" s="19">
        <v>1</v>
      </c>
      <c r="C964" s="8">
        <v>5</v>
      </c>
      <c r="D964" s="239">
        <v>14</v>
      </c>
      <c r="E964" s="239">
        <v>17.2</v>
      </c>
      <c r="F964" s="239">
        <v>17.7</v>
      </c>
      <c r="G964" s="239">
        <v>15.8</v>
      </c>
      <c r="H964" s="236"/>
      <c r="I964" s="237"/>
      <c r="J964" s="237"/>
      <c r="K964" s="237"/>
      <c r="L964" s="237"/>
      <c r="M964" s="237"/>
      <c r="N964" s="237"/>
      <c r="O964" s="237"/>
      <c r="P964" s="237"/>
      <c r="Q964" s="237"/>
      <c r="R964" s="237"/>
      <c r="S964" s="237"/>
      <c r="T964" s="237"/>
      <c r="U964" s="237"/>
      <c r="V964" s="237"/>
      <c r="W964" s="237"/>
      <c r="X964" s="237"/>
      <c r="Y964" s="237"/>
      <c r="Z964" s="237"/>
      <c r="AA964" s="237"/>
      <c r="AB964" s="237"/>
      <c r="AC964" s="237"/>
      <c r="AD964" s="237"/>
      <c r="AE964" s="237"/>
      <c r="AF964" s="237"/>
      <c r="AG964" s="237"/>
      <c r="AH964" s="237"/>
      <c r="AI964" s="237"/>
      <c r="AJ964" s="237"/>
      <c r="AK964" s="237"/>
      <c r="AL964" s="237"/>
      <c r="AM964" s="237"/>
      <c r="AN964" s="237"/>
      <c r="AO964" s="237"/>
      <c r="AP964" s="237"/>
      <c r="AQ964" s="237"/>
      <c r="AR964" s="237"/>
      <c r="AS964" s="237"/>
      <c r="AT964" s="237"/>
      <c r="AU964" s="237"/>
      <c r="AV964" s="237"/>
      <c r="AW964" s="237"/>
      <c r="AX964" s="237"/>
      <c r="AY964" s="237"/>
      <c r="AZ964" s="237"/>
      <c r="BA964" s="237"/>
      <c r="BB964" s="237"/>
      <c r="BC964" s="237"/>
      <c r="BD964" s="237"/>
      <c r="BE964" s="237"/>
      <c r="BF964" s="237"/>
      <c r="BG964" s="237"/>
      <c r="BH964" s="237"/>
      <c r="BI964" s="237"/>
      <c r="BJ964" s="237"/>
      <c r="BK964" s="237"/>
      <c r="BL964" s="237"/>
      <c r="BM964" s="238">
        <v>23</v>
      </c>
    </row>
    <row r="965" spans="1:65">
      <c r="A965" s="35"/>
      <c r="B965" s="19">
        <v>1</v>
      </c>
      <c r="C965" s="8">
        <v>6</v>
      </c>
      <c r="D965" s="239">
        <v>14</v>
      </c>
      <c r="E965" s="239">
        <v>16.899999999999999</v>
      </c>
      <c r="F965" s="239">
        <v>16.899999999999999</v>
      </c>
      <c r="G965" s="239">
        <v>16.3</v>
      </c>
      <c r="H965" s="236"/>
      <c r="I965" s="237"/>
      <c r="J965" s="237"/>
      <c r="K965" s="237"/>
      <c r="L965" s="237"/>
      <c r="M965" s="237"/>
      <c r="N965" s="237"/>
      <c r="O965" s="237"/>
      <c r="P965" s="237"/>
      <c r="Q965" s="237"/>
      <c r="R965" s="237"/>
      <c r="S965" s="237"/>
      <c r="T965" s="237"/>
      <c r="U965" s="237"/>
      <c r="V965" s="237"/>
      <c r="W965" s="237"/>
      <c r="X965" s="237"/>
      <c r="Y965" s="237"/>
      <c r="Z965" s="237"/>
      <c r="AA965" s="237"/>
      <c r="AB965" s="237"/>
      <c r="AC965" s="237"/>
      <c r="AD965" s="237"/>
      <c r="AE965" s="237"/>
      <c r="AF965" s="237"/>
      <c r="AG965" s="237"/>
      <c r="AH965" s="237"/>
      <c r="AI965" s="237"/>
      <c r="AJ965" s="237"/>
      <c r="AK965" s="237"/>
      <c r="AL965" s="237"/>
      <c r="AM965" s="237"/>
      <c r="AN965" s="237"/>
      <c r="AO965" s="237"/>
      <c r="AP965" s="237"/>
      <c r="AQ965" s="237"/>
      <c r="AR965" s="237"/>
      <c r="AS965" s="237"/>
      <c r="AT965" s="237"/>
      <c r="AU965" s="237"/>
      <c r="AV965" s="237"/>
      <c r="AW965" s="237"/>
      <c r="AX965" s="237"/>
      <c r="AY965" s="237"/>
      <c r="AZ965" s="237"/>
      <c r="BA965" s="237"/>
      <c r="BB965" s="237"/>
      <c r="BC965" s="237"/>
      <c r="BD965" s="237"/>
      <c r="BE965" s="237"/>
      <c r="BF965" s="237"/>
      <c r="BG965" s="237"/>
      <c r="BH965" s="237"/>
      <c r="BI965" s="237"/>
      <c r="BJ965" s="237"/>
      <c r="BK965" s="237"/>
      <c r="BL965" s="237"/>
      <c r="BM965" s="240"/>
    </row>
    <row r="966" spans="1:65">
      <c r="A966" s="35"/>
      <c r="B966" s="20" t="s">
        <v>285</v>
      </c>
      <c r="C966" s="12"/>
      <c r="D966" s="241">
        <v>14.833333333333334</v>
      </c>
      <c r="E966" s="241">
        <v>17.183333333333334</v>
      </c>
      <c r="F966" s="241">
        <v>17.416666666666668</v>
      </c>
      <c r="G966" s="241">
        <v>16.283333333333335</v>
      </c>
      <c r="H966" s="236"/>
      <c r="I966" s="237"/>
      <c r="J966" s="237"/>
      <c r="K966" s="237"/>
      <c r="L966" s="237"/>
      <c r="M966" s="237"/>
      <c r="N966" s="237"/>
      <c r="O966" s="237"/>
      <c r="P966" s="237"/>
      <c r="Q966" s="237"/>
      <c r="R966" s="237"/>
      <c r="S966" s="237"/>
      <c r="T966" s="237"/>
      <c r="U966" s="237"/>
      <c r="V966" s="237"/>
      <c r="W966" s="237"/>
      <c r="X966" s="237"/>
      <c r="Y966" s="237"/>
      <c r="Z966" s="237"/>
      <c r="AA966" s="237"/>
      <c r="AB966" s="237"/>
      <c r="AC966" s="237"/>
      <c r="AD966" s="237"/>
      <c r="AE966" s="237"/>
      <c r="AF966" s="237"/>
      <c r="AG966" s="237"/>
      <c r="AH966" s="237"/>
      <c r="AI966" s="237"/>
      <c r="AJ966" s="237"/>
      <c r="AK966" s="237"/>
      <c r="AL966" s="237"/>
      <c r="AM966" s="237"/>
      <c r="AN966" s="237"/>
      <c r="AO966" s="237"/>
      <c r="AP966" s="237"/>
      <c r="AQ966" s="237"/>
      <c r="AR966" s="237"/>
      <c r="AS966" s="237"/>
      <c r="AT966" s="237"/>
      <c r="AU966" s="237"/>
      <c r="AV966" s="237"/>
      <c r="AW966" s="237"/>
      <c r="AX966" s="237"/>
      <c r="AY966" s="237"/>
      <c r="AZ966" s="237"/>
      <c r="BA966" s="237"/>
      <c r="BB966" s="237"/>
      <c r="BC966" s="237"/>
      <c r="BD966" s="237"/>
      <c r="BE966" s="237"/>
      <c r="BF966" s="237"/>
      <c r="BG966" s="237"/>
      <c r="BH966" s="237"/>
      <c r="BI966" s="237"/>
      <c r="BJ966" s="237"/>
      <c r="BK966" s="237"/>
      <c r="BL966" s="237"/>
      <c r="BM966" s="240"/>
    </row>
    <row r="967" spans="1:65">
      <c r="A967" s="35"/>
      <c r="B967" s="3" t="s">
        <v>286</v>
      </c>
      <c r="C967" s="33"/>
      <c r="D967" s="242">
        <v>14.5</v>
      </c>
      <c r="E967" s="242">
        <v>17.049999999999997</v>
      </c>
      <c r="F967" s="242">
        <v>17.45</v>
      </c>
      <c r="G967" s="242">
        <v>16.200000000000003</v>
      </c>
      <c r="H967" s="236"/>
      <c r="I967" s="237"/>
      <c r="J967" s="237"/>
      <c r="K967" s="237"/>
      <c r="L967" s="237"/>
      <c r="M967" s="237"/>
      <c r="N967" s="237"/>
      <c r="O967" s="237"/>
      <c r="P967" s="237"/>
      <c r="Q967" s="237"/>
      <c r="R967" s="237"/>
      <c r="S967" s="237"/>
      <c r="T967" s="237"/>
      <c r="U967" s="237"/>
      <c r="V967" s="237"/>
      <c r="W967" s="237"/>
      <c r="X967" s="237"/>
      <c r="Y967" s="237"/>
      <c r="Z967" s="237"/>
      <c r="AA967" s="237"/>
      <c r="AB967" s="237"/>
      <c r="AC967" s="237"/>
      <c r="AD967" s="237"/>
      <c r="AE967" s="237"/>
      <c r="AF967" s="237"/>
      <c r="AG967" s="237"/>
      <c r="AH967" s="237"/>
      <c r="AI967" s="237"/>
      <c r="AJ967" s="237"/>
      <c r="AK967" s="237"/>
      <c r="AL967" s="237"/>
      <c r="AM967" s="237"/>
      <c r="AN967" s="237"/>
      <c r="AO967" s="237"/>
      <c r="AP967" s="237"/>
      <c r="AQ967" s="237"/>
      <c r="AR967" s="237"/>
      <c r="AS967" s="237"/>
      <c r="AT967" s="237"/>
      <c r="AU967" s="237"/>
      <c r="AV967" s="237"/>
      <c r="AW967" s="237"/>
      <c r="AX967" s="237"/>
      <c r="AY967" s="237"/>
      <c r="AZ967" s="237"/>
      <c r="BA967" s="237"/>
      <c r="BB967" s="237"/>
      <c r="BC967" s="237"/>
      <c r="BD967" s="237"/>
      <c r="BE967" s="237"/>
      <c r="BF967" s="237"/>
      <c r="BG967" s="237"/>
      <c r="BH967" s="237"/>
      <c r="BI967" s="237"/>
      <c r="BJ967" s="237"/>
      <c r="BK967" s="237"/>
      <c r="BL967" s="237"/>
      <c r="BM967" s="240"/>
    </row>
    <row r="968" spans="1:65">
      <c r="A968" s="35"/>
      <c r="B968" s="3" t="s">
        <v>287</v>
      </c>
      <c r="C968" s="33"/>
      <c r="D968" s="242">
        <v>0.98319208025017513</v>
      </c>
      <c r="E968" s="242">
        <v>0.52694085689635739</v>
      </c>
      <c r="F968" s="242">
        <v>0.33115957885386171</v>
      </c>
      <c r="G968" s="242">
        <v>0.55647701360134061</v>
      </c>
      <c r="H968" s="236"/>
      <c r="I968" s="237"/>
      <c r="J968" s="237"/>
      <c r="K968" s="237"/>
      <c r="L968" s="237"/>
      <c r="M968" s="237"/>
      <c r="N968" s="237"/>
      <c r="O968" s="237"/>
      <c r="P968" s="237"/>
      <c r="Q968" s="237"/>
      <c r="R968" s="237"/>
      <c r="S968" s="237"/>
      <c r="T968" s="237"/>
      <c r="U968" s="237"/>
      <c r="V968" s="237"/>
      <c r="W968" s="237"/>
      <c r="X968" s="237"/>
      <c r="Y968" s="237"/>
      <c r="Z968" s="237"/>
      <c r="AA968" s="237"/>
      <c r="AB968" s="237"/>
      <c r="AC968" s="237"/>
      <c r="AD968" s="237"/>
      <c r="AE968" s="237"/>
      <c r="AF968" s="237"/>
      <c r="AG968" s="237"/>
      <c r="AH968" s="237"/>
      <c r="AI968" s="237"/>
      <c r="AJ968" s="237"/>
      <c r="AK968" s="237"/>
      <c r="AL968" s="237"/>
      <c r="AM968" s="237"/>
      <c r="AN968" s="237"/>
      <c r="AO968" s="237"/>
      <c r="AP968" s="237"/>
      <c r="AQ968" s="237"/>
      <c r="AR968" s="237"/>
      <c r="AS968" s="237"/>
      <c r="AT968" s="237"/>
      <c r="AU968" s="237"/>
      <c r="AV968" s="237"/>
      <c r="AW968" s="237"/>
      <c r="AX968" s="237"/>
      <c r="AY968" s="237"/>
      <c r="AZ968" s="237"/>
      <c r="BA968" s="237"/>
      <c r="BB968" s="237"/>
      <c r="BC968" s="237"/>
      <c r="BD968" s="237"/>
      <c r="BE968" s="237"/>
      <c r="BF968" s="237"/>
      <c r="BG968" s="237"/>
      <c r="BH968" s="237"/>
      <c r="BI968" s="237"/>
      <c r="BJ968" s="237"/>
      <c r="BK968" s="237"/>
      <c r="BL968" s="237"/>
      <c r="BM968" s="240"/>
    </row>
    <row r="969" spans="1:65">
      <c r="A969" s="35"/>
      <c r="B969" s="3" t="s">
        <v>86</v>
      </c>
      <c r="C969" s="33"/>
      <c r="D969" s="13">
        <v>6.6282612151697201E-2</v>
      </c>
      <c r="E969" s="13">
        <v>3.0665811264579478E-2</v>
      </c>
      <c r="F969" s="13">
        <v>1.9013947111226507E-2</v>
      </c>
      <c r="G969" s="13">
        <v>3.4174637478076184E-2</v>
      </c>
      <c r="H969" s="166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2"/>
    </row>
    <row r="970" spans="1:65">
      <c r="A970" s="35"/>
      <c r="B970" s="3" t="s">
        <v>288</v>
      </c>
      <c r="C970" s="33"/>
      <c r="D970" s="13">
        <v>-9.7134161805733421E-2</v>
      </c>
      <c r="E970" s="13">
        <v>4.5904133908189593E-2</v>
      </c>
      <c r="F970" s="13">
        <v>6.0106517879785049E-2</v>
      </c>
      <c r="G970" s="13">
        <v>-8.8764899822488808E-3</v>
      </c>
      <c r="H970" s="166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2"/>
    </row>
    <row r="971" spans="1:65">
      <c r="A971" s="35"/>
      <c r="B971" s="53" t="s">
        <v>289</v>
      </c>
      <c r="C971" s="54"/>
      <c r="D971" s="52">
        <v>2.2599999999999998</v>
      </c>
      <c r="E971" s="52">
        <v>0.54</v>
      </c>
      <c r="F971" s="52">
        <v>0.81</v>
      </c>
      <c r="G971" s="52">
        <v>0.54</v>
      </c>
      <c r="H971" s="166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2"/>
    </row>
    <row r="972" spans="1:65">
      <c r="B972" s="36"/>
      <c r="C972" s="20"/>
      <c r="D972" s="31"/>
      <c r="E972" s="31"/>
      <c r="F972" s="31"/>
      <c r="G972" s="31"/>
      <c r="BM972" s="62"/>
    </row>
    <row r="973" spans="1:65" ht="15">
      <c r="B973" s="37" t="s">
        <v>581</v>
      </c>
      <c r="BM973" s="32" t="s">
        <v>291</v>
      </c>
    </row>
    <row r="974" spans="1:65" ht="15">
      <c r="A974" s="28" t="s">
        <v>41</v>
      </c>
      <c r="B974" s="18" t="s">
        <v>115</v>
      </c>
      <c r="C974" s="15" t="s">
        <v>116</v>
      </c>
      <c r="D974" s="16" t="s">
        <v>243</v>
      </c>
      <c r="E974" s="17" t="s">
        <v>243</v>
      </c>
      <c r="F974" s="17" t="s">
        <v>243</v>
      </c>
      <c r="G974" s="16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2">
        <v>1</v>
      </c>
    </row>
    <row r="975" spans="1:65">
      <c r="A975" s="35"/>
      <c r="B975" s="19" t="s">
        <v>244</v>
      </c>
      <c r="C975" s="8" t="s">
        <v>244</v>
      </c>
      <c r="D975" s="164" t="s">
        <v>263</v>
      </c>
      <c r="E975" s="165" t="s">
        <v>264</v>
      </c>
      <c r="F975" s="165" t="s">
        <v>273</v>
      </c>
      <c r="G975" s="16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2" t="s">
        <v>3</v>
      </c>
    </row>
    <row r="976" spans="1:65">
      <c r="A976" s="35"/>
      <c r="B976" s="19"/>
      <c r="C976" s="8"/>
      <c r="D976" s="9" t="s">
        <v>100</v>
      </c>
      <c r="E976" s="10" t="s">
        <v>100</v>
      </c>
      <c r="F976" s="10" t="s">
        <v>100</v>
      </c>
      <c r="G976" s="166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2">
        <v>2</v>
      </c>
    </row>
    <row r="977" spans="1:65">
      <c r="A977" s="35"/>
      <c r="B977" s="19"/>
      <c r="C977" s="8"/>
      <c r="D977" s="29"/>
      <c r="E977" s="29"/>
      <c r="F977" s="29"/>
      <c r="G977" s="166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2">
        <v>2</v>
      </c>
    </row>
    <row r="978" spans="1:65">
      <c r="A978" s="35"/>
      <c r="B978" s="18">
        <v>1</v>
      </c>
      <c r="C978" s="14">
        <v>1</v>
      </c>
      <c r="D978" s="22">
        <v>1.79</v>
      </c>
      <c r="E978" s="22">
        <v>2.17</v>
      </c>
      <c r="F978" s="23">
        <v>1.99</v>
      </c>
      <c r="G978" s="166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2">
        <v>1</v>
      </c>
    </row>
    <row r="979" spans="1:65">
      <c r="A979" s="35"/>
      <c r="B979" s="19">
        <v>1</v>
      </c>
      <c r="C979" s="8">
        <v>2</v>
      </c>
      <c r="D979" s="10">
        <v>1.73</v>
      </c>
      <c r="E979" s="10">
        <v>1.9800000000000002</v>
      </c>
      <c r="F979" s="162">
        <v>2.0699999999999998</v>
      </c>
      <c r="G979" s="166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2">
        <v>18</v>
      </c>
    </row>
    <row r="980" spans="1:65">
      <c r="A980" s="35"/>
      <c r="B980" s="19">
        <v>1</v>
      </c>
      <c r="C980" s="8">
        <v>3</v>
      </c>
      <c r="D980" s="10">
        <v>1.75</v>
      </c>
      <c r="E980" s="10">
        <v>1.95</v>
      </c>
      <c r="F980" s="25">
        <v>1.87</v>
      </c>
      <c r="G980" s="166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2">
        <v>16</v>
      </c>
    </row>
    <row r="981" spans="1:65">
      <c r="A981" s="35"/>
      <c r="B981" s="19">
        <v>1</v>
      </c>
      <c r="C981" s="8">
        <v>4</v>
      </c>
      <c r="D981" s="10">
        <v>1.76</v>
      </c>
      <c r="E981" s="10">
        <v>1.9699999999999998</v>
      </c>
      <c r="F981" s="25">
        <v>1.84</v>
      </c>
      <c r="G981" s="166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>
        <v>1.8858888888888901</v>
      </c>
    </row>
    <row r="982" spans="1:65">
      <c r="A982" s="35"/>
      <c r="B982" s="19">
        <v>1</v>
      </c>
      <c r="C982" s="8">
        <v>5</v>
      </c>
      <c r="D982" s="10">
        <v>1.88</v>
      </c>
      <c r="E982" s="10">
        <v>2.0099999999999998</v>
      </c>
      <c r="F982" s="10">
        <v>1.88</v>
      </c>
      <c r="G982" s="166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>
        <v>24</v>
      </c>
    </row>
    <row r="983" spans="1:65">
      <c r="A983" s="35"/>
      <c r="B983" s="19">
        <v>1</v>
      </c>
      <c r="C983" s="8">
        <v>6</v>
      </c>
      <c r="D983" s="10">
        <v>1.72</v>
      </c>
      <c r="E983" s="10">
        <v>1.92</v>
      </c>
      <c r="F983" s="10">
        <v>1.85</v>
      </c>
      <c r="G983" s="166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62"/>
    </row>
    <row r="984" spans="1:65">
      <c r="A984" s="35"/>
      <c r="B984" s="20" t="s">
        <v>285</v>
      </c>
      <c r="C984" s="12"/>
      <c r="D984" s="26">
        <v>1.7716666666666667</v>
      </c>
      <c r="E984" s="26">
        <v>2</v>
      </c>
      <c r="F984" s="26">
        <v>1.9166666666666663</v>
      </c>
      <c r="G984" s="166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62"/>
    </row>
    <row r="985" spans="1:65">
      <c r="A985" s="35"/>
      <c r="B985" s="3" t="s">
        <v>286</v>
      </c>
      <c r="C985" s="33"/>
      <c r="D985" s="11">
        <v>1.7549999999999999</v>
      </c>
      <c r="E985" s="11">
        <v>1.9750000000000001</v>
      </c>
      <c r="F985" s="11">
        <v>1.875</v>
      </c>
      <c r="G985" s="166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62"/>
    </row>
    <row r="986" spans="1:65">
      <c r="A986" s="35"/>
      <c r="B986" s="3" t="s">
        <v>287</v>
      </c>
      <c r="C986" s="33"/>
      <c r="D986" s="27">
        <v>5.8452259722500573E-2</v>
      </c>
      <c r="E986" s="27">
        <v>8.8543774484714594E-2</v>
      </c>
      <c r="F986" s="27">
        <v>9.2448183685060317E-2</v>
      </c>
      <c r="G986" s="166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62"/>
    </row>
    <row r="987" spans="1:65">
      <c r="A987" s="35"/>
      <c r="B987" s="3" t="s">
        <v>86</v>
      </c>
      <c r="C987" s="33"/>
      <c r="D987" s="13">
        <v>3.299280887441236E-2</v>
      </c>
      <c r="E987" s="13">
        <v>4.4271887242357297E-2</v>
      </c>
      <c r="F987" s="13">
        <v>4.8233834966118438E-2</v>
      </c>
      <c r="G987" s="166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62"/>
    </row>
    <row r="988" spans="1:65">
      <c r="A988" s="35"/>
      <c r="B988" s="3" t="s">
        <v>288</v>
      </c>
      <c r="C988" s="33"/>
      <c r="D988" s="13">
        <v>-6.0566782536971009E-2</v>
      </c>
      <c r="E988" s="13">
        <v>6.050786543333464E-2</v>
      </c>
      <c r="F988" s="13">
        <v>1.6320037706945456E-2</v>
      </c>
      <c r="G988" s="166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62"/>
    </row>
    <row r="989" spans="1:65">
      <c r="A989" s="35"/>
      <c r="B989" s="53" t="s">
        <v>289</v>
      </c>
      <c r="C989" s="54"/>
      <c r="D989" s="52">
        <v>1.17</v>
      </c>
      <c r="E989" s="52">
        <v>0.67</v>
      </c>
      <c r="F989" s="52">
        <v>0</v>
      </c>
      <c r="G989" s="166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62"/>
    </row>
    <row r="990" spans="1:65">
      <c r="B990" s="36"/>
      <c r="C990" s="20"/>
      <c r="D990" s="31"/>
      <c r="E990" s="31"/>
      <c r="F990" s="31"/>
      <c r="BM990" s="62"/>
    </row>
    <row r="991" spans="1:65" ht="15">
      <c r="B991" s="37" t="s">
        <v>582</v>
      </c>
      <c r="BM991" s="32" t="s">
        <v>291</v>
      </c>
    </row>
    <row r="992" spans="1:65" ht="15">
      <c r="A992" s="28" t="s">
        <v>45</v>
      </c>
      <c r="B992" s="18" t="s">
        <v>115</v>
      </c>
      <c r="C992" s="15" t="s">
        <v>116</v>
      </c>
      <c r="D992" s="16" t="s">
        <v>243</v>
      </c>
      <c r="E992" s="17" t="s">
        <v>243</v>
      </c>
      <c r="F992" s="17" t="s">
        <v>243</v>
      </c>
      <c r="G992" s="17" t="s">
        <v>243</v>
      </c>
      <c r="H992" s="166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2">
        <v>1</v>
      </c>
    </row>
    <row r="993" spans="1:65">
      <c r="A993" s="35"/>
      <c r="B993" s="19" t="s">
        <v>244</v>
      </c>
      <c r="C993" s="8" t="s">
        <v>244</v>
      </c>
      <c r="D993" s="164" t="s">
        <v>256</v>
      </c>
      <c r="E993" s="165" t="s">
        <v>263</v>
      </c>
      <c r="F993" s="165" t="s">
        <v>264</v>
      </c>
      <c r="G993" s="165" t="s">
        <v>273</v>
      </c>
      <c r="H993" s="166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2" t="s">
        <v>3</v>
      </c>
    </row>
    <row r="994" spans="1:65">
      <c r="A994" s="35"/>
      <c r="B994" s="19"/>
      <c r="C994" s="8"/>
      <c r="D994" s="9" t="s">
        <v>103</v>
      </c>
      <c r="E994" s="10" t="s">
        <v>100</v>
      </c>
      <c r="F994" s="10" t="s">
        <v>100</v>
      </c>
      <c r="G994" s="10" t="s">
        <v>100</v>
      </c>
      <c r="H994" s="166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2">
        <v>0</v>
      </c>
    </row>
    <row r="995" spans="1:65">
      <c r="A995" s="35"/>
      <c r="B995" s="19"/>
      <c r="C995" s="8"/>
      <c r="D995" s="29"/>
      <c r="E995" s="29"/>
      <c r="F995" s="29"/>
      <c r="G995" s="29"/>
      <c r="H995" s="166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2">
        <v>0</v>
      </c>
    </row>
    <row r="996" spans="1:65">
      <c r="A996" s="35"/>
      <c r="B996" s="18">
        <v>1</v>
      </c>
      <c r="C996" s="14">
        <v>1</v>
      </c>
      <c r="D996" s="265">
        <v>108</v>
      </c>
      <c r="E996" s="243">
        <v>359</v>
      </c>
      <c r="F996" s="251">
        <v>359</v>
      </c>
      <c r="G996" s="243">
        <v>346.5</v>
      </c>
      <c r="H996" s="244"/>
      <c r="I996" s="245"/>
      <c r="J996" s="245"/>
      <c r="K996" s="245"/>
      <c r="L996" s="245"/>
      <c r="M996" s="245"/>
      <c r="N996" s="245"/>
      <c r="O996" s="245"/>
      <c r="P996" s="245"/>
      <c r="Q996" s="245"/>
      <c r="R996" s="245"/>
      <c r="S996" s="245"/>
      <c r="T996" s="245"/>
      <c r="U996" s="245"/>
      <c r="V996" s="245"/>
      <c r="W996" s="245"/>
      <c r="X996" s="245"/>
      <c r="Y996" s="245"/>
      <c r="Z996" s="245"/>
      <c r="AA996" s="245"/>
      <c r="AB996" s="245"/>
      <c r="AC996" s="245"/>
      <c r="AD996" s="245"/>
      <c r="AE996" s="245"/>
      <c r="AF996" s="245"/>
      <c r="AG996" s="245"/>
      <c r="AH996" s="245"/>
      <c r="AI996" s="245"/>
      <c r="AJ996" s="245"/>
      <c r="AK996" s="245"/>
      <c r="AL996" s="245"/>
      <c r="AM996" s="245"/>
      <c r="AN996" s="245"/>
      <c r="AO996" s="245"/>
      <c r="AP996" s="245"/>
      <c r="AQ996" s="245"/>
      <c r="AR996" s="245"/>
      <c r="AS996" s="245"/>
      <c r="AT996" s="245"/>
      <c r="AU996" s="245"/>
      <c r="AV996" s="245"/>
      <c r="AW996" s="245"/>
      <c r="AX996" s="245"/>
      <c r="AY996" s="245"/>
      <c r="AZ996" s="245"/>
      <c r="BA996" s="245"/>
      <c r="BB996" s="245"/>
      <c r="BC996" s="245"/>
      <c r="BD996" s="245"/>
      <c r="BE996" s="245"/>
      <c r="BF996" s="245"/>
      <c r="BG996" s="245"/>
      <c r="BH996" s="245"/>
      <c r="BI996" s="245"/>
      <c r="BJ996" s="245"/>
      <c r="BK996" s="245"/>
      <c r="BL996" s="245"/>
      <c r="BM996" s="246">
        <v>1</v>
      </c>
    </row>
    <row r="997" spans="1:65">
      <c r="A997" s="35"/>
      <c r="B997" s="19">
        <v>1</v>
      </c>
      <c r="C997" s="8">
        <v>2</v>
      </c>
      <c r="D997" s="269">
        <v>115.1</v>
      </c>
      <c r="E997" s="247">
        <v>362</v>
      </c>
      <c r="F997" s="252">
        <v>355</v>
      </c>
      <c r="G997" s="247">
        <v>341.7</v>
      </c>
      <c r="H997" s="244"/>
      <c r="I997" s="245"/>
      <c r="J997" s="245"/>
      <c r="K997" s="245"/>
      <c r="L997" s="245"/>
      <c r="M997" s="245"/>
      <c r="N997" s="245"/>
      <c r="O997" s="245"/>
      <c r="P997" s="245"/>
      <c r="Q997" s="245"/>
      <c r="R997" s="245"/>
      <c r="S997" s="245"/>
      <c r="T997" s="245"/>
      <c r="U997" s="245"/>
      <c r="V997" s="245"/>
      <c r="W997" s="245"/>
      <c r="X997" s="245"/>
      <c r="Y997" s="245"/>
      <c r="Z997" s="245"/>
      <c r="AA997" s="245"/>
      <c r="AB997" s="245"/>
      <c r="AC997" s="245"/>
      <c r="AD997" s="245"/>
      <c r="AE997" s="245"/>
      <c r="AF997" s="245"/>
      <c r="AG997" s="245"/>
      <c r="AH997" s="245"/>
      <c r="AI997" s="245"/>
      <c r="AJ997" s="245"/>
      <c r="AK997" s="245"/>
      <c r="AL997" s="245"/>
      <c r="AM997" s="245"/>
      <c r="AN997" s="245"/>
      <c r="AO997" s="245"/>
      <c r="AP997" s="245"/>
      <c r="AQ997" s="245"/>
      <c r="AR997" s="245"/>
      <c r="AS997" s="245"/>
      <c r="AT997" s="245"/>
      <c r="AU997" s="245"/>
      <c r="AV997" s="245"/>
      <c r="AW997" s="245"/>
      <c r="AX997" s="245"/>
      <c r="AY997" s="245"/>
      <c r="AZ997" s="245"/>
      <c r="BA997" s="245"/>
      <c r="BB997" s="245"/>
      <c r="BC997" s="245"/>
      <c r="BD997" s="245"/>
      <c r="BE997" s="245"/>
      <c r="BF997" s="245"/>
      <c r="BG997" s="245"/>
      <c r="BH997" s="245"/>
      <c r="BI997" s="245"/>
      <c r="BJ997" s="245"/>
      <c r="BK997" s="245"/>
      <c r="BL997" s="245"/>
      <c r="BM997" s="246">
        <v>19</v>
      </c>
    </row>
    <row r="998" spans="1:65">
      <c r="A998" s="35"/>
      <c r="B998" s="19">
        <v>1</v>
      </c>
      <c r="C998" s="8">
        <v>3</v>
      </c>
      <c r="D998" s="266">
        <v>110.4</v>
      </c>
      <c r="E998" s="247">
        <v>355</v>
      </c>
      <c r="F998" s="252">
        <v>346</v>
      </c>
      <c r="G998" s="247">
        <v>358.2</v>
      </c>
      <c r="H998" s="244"/>
      <c r="I998" s="245"/>
      <c r="J998" s="245"/>
      <c r="K998" s="245"/>
      <c r="L998" s="245"/>
      <c r="M998" s="245"/>
      <c r="N998" s="245"/>
      <c r="O998" s="245"/>
      <c r="P998" s="245"/>
      <c r="Q998" s="245"/>
      <c r="R998" s="245"/>
      <c r="S998" s="245"/>
      <c r="T998" s="245"/>
      <c r="U998" s="245"/>
      <c r="V998" s="245"/>
      <c r="W998" s="245"/>
      <c r="X998" s="245"/>
      <c r="Y998" s="245"/>
      <c r="Z998" s="245"/>
      <c r="AA998" s="245"/>
      <c r="AB998" s="245"/>
      <c r="AC998" s="245"/>
      <c r="AD998" s="245"/>
      <c r="AE998" s="245"/>
      <c r="AF998" s="245"/>
      <c r="AG998" s="245"/>
      <c r="AH998" s="245"/>
      <c r="AI998" s="245"/>
      <c r="AJ998" s="245"/>
      <c r="AK998" s="245"/>
      <c r="AL998" s="245"/>
      <c r="AM998" s="245"/>
      <c r="AN998" s="245"/>
      <c r="AO998" s="245"/>
      <c r="AP998" s="245"/>
      <c r="AQ998" s="245"/>
      <c r="AR998" s="245"/>
      <c r="AS998" s="245"/>
      <c r="AT998" s="245"/>
      <c r="AU998" s="245"/>
      <c r="AV998" s="245"/>
      <c r="AW998" s="245"/>
      <c r="AX998" s="245"/>
      <c r="AY998" s="245"/>
      <c r="AZ998" s="245"/>
      <c r="BA998" s="245"/>
      <c r="BB998" s="245"/>
      <c r="BC998" s="245"/>
      <c r="BD998" s="245"/>
      <c r="BE998" s="245"/>
      <c r="BF998" s="245"/>
      <c r="BG998" s="245"/>
      <c r="BH998" s="245"/>
      <c r="BI998" s="245"/>
      <c r="BJ998" s="245"/>
      <c r="BK998" s="245"/>
      <c r="BL998" s="245"/>
      <c r="BM998" s="246">
        <v>16</v>
      </c>
    </row>
    <row r="999" spans="1:65">
      <c r="A999" s="35"/>
      <c r="B999" s="19">
        <v>1</v>
      </c>
      <c r="C999" s="8">
        <v>4</v>
      </c>
      <c r="D999" s="266">
        <v>108.7</v>
      </c>
      <c r="E999" s="247">
        <v>354</v>
      </c>
      <c r="F999" s="252">
        <v>365</v>
      </c>
      <c r="G999" s="247">
        <v>342.1</v>
      </c>
      <c r="H999" s="244"/>
      <c r="I999" s="245"/>
      <c r="J999" s="245"/>
      <c r="K999" s="245"/>
      <c r="L999" s="245"/>
      <c r="M999" s="245"/>
      <c r="N999" s="245"/>
      <c r="O999" s="245"/>
      <c r="P999" s="245"/>
      <c r="Q999" s="245"/>
      <c r="R999" s="245"/>
      <c r="S999" s="245"/>
      <c r="T999" s="245"/>
      <c r="U999" s="245"/>
      <c r="V999" s="245"/>
      <c r="W999" s="245"/>
      <c r="X999" s="245"/>
      <c r="Y999" s="245"/>
      <c r="Z999" s="245"/>
      <c r="AA999" s="245"/>
      <c r="AB999" s="245"/>
      <c r="AC999" s="245"/>
      <c r="AD999" s="245"/>
      <c r="AE999" s="245"/>
      <c r="AF999" s="245"/>
      <c r="AG999" s="245"/>
      <c r="AH999" s="245"/>
      <c r="AI999" s="245"/>
      <c r="AJ999" s="245"/>
      <c r="AK999" s="245"/>
      <c r="AL999" s="245"/>
      <c r="AM999" s="245"/>
      <c r="AN999" s="245"/>
      <c r="AO999" s="245"/>
      <c r="AP999" s="245"/>
      <c r="AQ999" s="245"/>
      <c r="AR999" s="245"/>
      <c r="AS999" s="245"/>
      <c r="AT999" s="245"/>
      <c r="AU999" s="245"/>
      <c r="AV999" s="245"/>
      <c r="AW999" s="245"/>
      <c r="AX999" s="245"/>
      <c r="AY999" s="245"/>
      <c r="AZ999" s="245"/>
      <c r="BA999" s="245"/>
      <c r="BB999" s="245"/>
      <c r="BC999" s="245"/>
      <c r="BD999" s="245"/>
      <c r="BE999" s="245"/>
      <c r="BF999" s="245"/>
      <c r="BG999" s="245"/>
      <c r="BH999" s="245"/>
      <c r="BI999" s="245"/>
      <c r="BJ999" s="245"/>
      <c r="BK999" s="245"/>
      <c r="BL999" s="245"/>
      <c r="BM999" s="246">
        <v>352.08333333333297</v>
      </c>
    </row>
    <row r="1000" spans="1:65">
      <c r="A1000" s="35"/>
      <c r="B1000" s="19">
        <v>1</v>
      </c>
      <c r="C1000" s="8">
        <v>5</v>
      </c>
      <c r="D1000" s="247"/>
      <c r="E1000" s="247">
        <v>358</v>
      </c>
      <c r="F1000" s="247">
        <v>358</v>
      </c>
      <c r="G1000" s="247">
        <v>340.7</v>
      </c>
      <c r="H1000" s="244"/>
      <c r="I1000" s="245"/>
      <c r="J1000" s="245"/>
      <c r="K1000" s="245"/>
      <c r="L1000" s="245"/>
      <c r="M1000" s="245"/>
      <c r="N1000" s="245"/>
      <c r="O1000" s="245"/>
      <c r="P1000" s="245"/>
      <c r="Q1000" s="245"/>
      <c r="R1000" s="245"/>
      <c r="S1000" s="245"/>
      <c r="T1000" s="245"/>
      <c r="U1000" s="245"/>
      <c r="V1000" s="245"/>
      <c r="W1000" s="245"/>
      <c r="X1000" s="245"/>
      <c r="Y1000" s="245"/>
      <c r="Z1000" s="245"/>
      <c r="AA1000" s="245"/>
      <c r="AB1000" s="245"/>
      <c r="AC1000" s="245"/>
      <c r="AD1000" s="245"/>
      <c r="AE1000" s="245"/>
      <c r="AF1000" s="245"/>
      <c r="AG1000" s="245"/>
      <c r="AH1000" s="245"/>
      <c r="AI1000" s="245"/>
      <c r="AJ1000" s="245"/>
      <c r="AK1000" s="245"/>
      <c r="AL1000" s="245"/>
      <c r="AM1000" s="245"/>
      <c r="AN1000" s="245"/>
      <c r="AO1000" s="245"/>
      <c r="AP1000" s="245"/>
      <c r="AQ1000" s="245"/>
      <c r="AR1000" s="245"/>
      <c r="AS1000" s="245"/>
      <c r="AT1000" s="245"/>
      <c r="AU1000" s="245"/>
      <c r="AV1000" s="245"/>
      <c r="AW1000" s="245"/>
      <c r="AX1000" s="245"/>
      <c r="AY1000" s="245"/>
      <c r="AZ1000" s="245"/>
      <c r="BA1000" s="245"/>
      <c r="BB1000" s="245"/>
      <c r="BC1000" s="245"/>
      <c r="BD1000" s="245"/>
      <c r="BE1000" s="245"/>
      <c r="BF1000" s="245"/>
      <c r="BG1000" s="245"/>
      <c r="BH1000" s="245"/>
      <c r="BI1000" s="245"/>
      <c r="BJ1000" s="245"/>
      <c r="BK1000" s="245"/>
      <c r="BL1000" s="245"/>
      <c r="BM1000" s="246">
        <v>25</v>
      </c>
    </row>
    <row r="1001" spans="1:65">
      <c r="A1001" s="35"/>
      <c r="B1001" s="19">
        <v>1</v>
      </c>
      <c r="C1001" s="8">
        <v>6</v>
      </c>
      <c r="D1001" s="266">
        <v>109.5</v>
      </c>
      <c r="E1001" s="247">
        <v>359</v>
      </c>
      <c r="F1001" s="247">
        <v>349</v>
      </c>
      <c r="G1001" s="247">
        <v>329.3</v>
      </c>
      <c r="H1001" s="244"/>
      <c r="I1001" s="245"/>
      <c r="J1001" s="245"/>
      <c r="K1001" s="245"/>
      <c r="L1001" s="245"/>
      <c r="M1001" s="245"/>
      <c r="N1001" s="245"/>
      <c r="O1001" s="245"/>
      <c r="P1001" s="245"/>
      <c r="Q1001" s="245"/>
      <c r="R1001" s="245"/>
      <c r="S1001" s="245"/>
      <c r="T1001" s="245"/>
      <c r="U1001" s="245"/>
      <c r="V1001" s="245"/>
      <c r="W1001" s="245"/>
      <c r="X1001" s="245"/>
      <c r="Y1001" s="245"/>
      <c r="Z1001" s="245"/>
      <c r="AA1001" s="245"/>
      <c r="AB1001" s="245"/>
      <c r="AC1001" s="245"/>
      <c r="AD1001" s="245"/>
      <c r="AE1001" s="245"/>
      <c r="AF1001" s="245"/>
      <c r="AG1001" s="245"/>
      <c r="AH1001" s="245"/>
      <c r="AI1001" s="245"/>
      <c r="AJ1001" s="245"/>
      <c r="AK1001" s="245"/>
      <c r="AL1001" s="245"/>
      <c r="AM1001" s="245"/>
      <c r="AN1001" s="245"/>
      <c r="AO1001" s="245"/>
      <c r="AP1001" s="245"/>
      <c r="AQ1001" s="245"/>
      <c r="AR1001" s="245"/>
      <c r="AS1001" s="245"/>
      <c r="AT1001" s="245"/>
      <c r="AU1001" s="245"/>
      <c r="AV1001" s="245"/>
      <c r="AW1001" s="245"/>
      <c r="AX1001" s="245"/>
      <c r="AY1001" s="245"/>
      <c r="AZ1001" s="245"/>
      <c r="BA1001" s="245"/>
      <c r="BB1001" s="245"/>
      <c r="BC1001" s="245"/>
      <c r="BD1001" s="245"/>
      <c r="BE1001" s="245"/>
      <c r="BF1001" s="245"/>
      <c r="BG1001" s="245"/>
      <c r="BH1001" s="245"/>
      <c r="BI1001" s="245"/>
      <c r="BJ1001" s="245"/>
      <c r="BK1001" s="245"/>
      <c r="BL1001" s="245"/>
      <c r="BM1001" s="248"/>
    </row>
    <row r="1002" spans="1:65">
      <c r="A1002" s="35"/>
      <c r="B1002" s="20" t="s">
        <v>285</v>
      </c>
      <c r="C1002" s="12"/>
      <c r="D1002" s="249">
        <v>110.34</v>
      </c>
      <c r="E1002" s="249">
        <v>357.83333333333331</v>
      </c>
      <c r="F1002" s="249">
        <v>355.33333333333331</v>
      </c>
      <c r="G1002" s="249">
        <v>343.08333333333331</v>
      </c>
      <c r="H1002" s="244"/>
      <c r="I1002" s="245"/>
      <c r="J1002" s="245"/>
      <c r="K1002" s="245"/>
      <c r="L1002" s="245"/>
      <c r="M1002" s="245"/>
      <c r="N1002" s="245"/>
      <c r="O1002" s="245"/>
      <c r="P1002" s="245"/>
      <c r="Q1002" s="245"/>
      <c r="R1002" s="245"/>
      <c r="S1002" s="245"/>
      <c r="T1002" s="245"/>
      <c r="U1002" s="245"/>
      <c r="V1002" s="245"/>
      <c r="W1002" s="245"/>
      <c r="X1002" s="245"/>
      <c r="Y1002" s="245"/>
      <c r="Z1002" s="245"/>
      <c r="AA1002" s="245"/>
      <c r="AB1002" s="245"/>
      <c r="AC1002" s="245"/>
      <c r="AD1002" s="245"/>
      <c r="AE1002" s="245"/>
      <c r="AF1002" s="245"/>
      <c r="AG1002" s="245"/>
      <c r="AH1002" s="245"/>
      <c r="AI1002" s="245"/>
      <c r="AJ1002" s="245"/>
      <c r="AK1002" s="245"/>
      <c r="AL1002" s="245"/>
      <c r="AM1002" s="245"/>
      <c r="AN1002" s="245"/>
      <c r="AO1002" s="245"/>
      <c r="AP1002" s="245"/>
      <c r="AQ1002" s="245"/>
      <c r="AR1002" s="245"/>
      <c r="AS1002" s="245"/>
      <c r="AT1002" s="245"/>
      <c r="AU1002" s="245"/>
      <c r="AV1002" s="245"/>
      <c r="AW1002" s="245"/>
      <c r="AX1002" s="245"/>
      <c r="AY1002" s="245"/>
      <c r="AZ1002" s="245"/>
      <c r="BA1002" s="245"/>
      <c r="BB1002" s="245"/>
      <c r="BC1002" s="245"/>
      <c r="BD1002" s="245"/>
      <c r="BE1002" s="245"/>
      <c r="BF1002" s="245"/>
      <c r="BG1002" s="245"/>
      <c r="BH1002" s="245"/>
      <c r="BI1002" s="245"/>
      <c r="BJ1002" s="245"/>
      <c r="BK1002" s="245"/>
      <c r="BL1002" s="245"/>
      <c r="BM1002" s="248"/>
    </row>
    <row r="1003" spans="1:65">
      <c r="A1003" s="35"/>
      <c r="B1003" s="3" t="s">
        <v>286</v>
      </c>
      <c r="C1003" s="33"/>
      <c r="D1003" s="250">
        <v>109.5</v>
      </c>
      <c r="E1003" s="250">
        <v>358.5</v>
      </c>
      <c r="F1003" s="250">
        <v>356.5</v>
      </c>
      <c r="G1003" s="250">
        <v>341.9</v>
      </c>
      <c r="H1003" s="244"/>
      <c r="I1003" s="245"/>
      <c r="J1003" s="245"/>
      <c r="K1003" s="245"/>
      <c r="L1003" s="245"/>
      <c r="M1003" s="245"/>
      <c r="N1003" s="245"/>
      <c r="O1003" s="245"/>
      <c r="P1003" s="245"/>
      <c r="Q1003" s="245"/>
      <c r="R1003" s="245"/>
      <c r="S1003" s="245"/>
      <c r="T1003" s="245"/>
      <c r="U1003" s="245"/>
      <c r="V1003" s="245"/>
      <c r="W1003" s="245"/>
      <c r="X1003" s="245"/>
      <c r="Y1003" s="245"/>
      <c r="Z1003" s="245"/>
      <c r="AA1003" s="245"/>
      <c r="AB1003" s="245"/>
      <c r="AC1003" s="245"/>
      <c r="AD1003" s="245"/>
      <c r="AE1003" s="245"/>
      <c r="AF1003" s="245"/>
      <c r="AG1003" s="245"/>
      <c r="AH1003" s="245"/>
      <c r="AI1003" s="245"/>
      <c r="AJ1003" s="245"/>
      <c r="AK1003" s="245"/>
      <c r="AL1003" s="245"/>
      <c r="AM1003" s="245"/>
      <c r="AN1003" s="245"/>
      <c r="AO1003" s="245"/>
      <c r="AP1003" s="245"/>
      <c r="AQ1003" s="245"/>
      <c r="AR1003" s="245"/>
      <c r="AS1003" s="245"/>
      <c r="AT1003" s="245"/>
      <c r="AU1003" s="245"/>
      <c r="AV1003" s="245"/>
      <c r="AW1003" s="245"/>
      <c r="AX1003" s="245"/>
      <c r="AY1003" s="245"/>
      <c r="AZ1003" s="245"/>
      <c r="BA1003" s="245"/>
      <c r="BB1003" s="245"/>
      <c r="BC1003" s="245"/>
      <c r="BD1003" s="245"/>
      <c r="BE1003" s="245"/>
      <c r="BF1003" s="245"/>
      <c r="BG1003" s="245"/>
      <c r="BH1003" s="245"/>
      <c r="BI1003" s="245"/>
      <c r="BJ1003" s="245"/>
      <c r="BK1003" s="245"/>
      <c r="BL1003" s="245"/>
      <c r="BM1003" s="248"/>
    </row>
    <row r="1004" spans="1:65">
      <c r="A1004" s="35"/>
      <c r="B1004" s="3" t="s">
        <v>287</v>
      </c>
      <c r="C1004" s="33"/>
      <c r="D1004" s="250">
        <v>2.8076680715497666</v>
      </c>
      <c r="E1004" s="250">
        <v>2.9268868558020258</v>
      </c>
      <c r="F1004" s="250">
        <v>6.9474215840602813</v>
      </c>
      <c r="G1004" s="250">
        <v>9.3672656985198479</v>
      </c>
      <c r="H1004" s="244"/>
      <c r="I1004" s="245"/>
      <c r="J1004" s="245"/>
      <c r="K1004" s="245"/>
      <c r="L1004" s="245"/>
      <c r="M1004" s="245"/>
      <c r="N1004" s="245"/>
      <c r="O1004" s="245"/>
      <c r="P1004" s="245"/>
      <c r="Q1004" s="245"/>
      <c r="R1004" s="245"/>
      <c r="S1004" s="245"/>
      <c r="T1004" s="245"/>
      <c r="U1004" s="245"/>
      <c r="V1004" s="245"/>
      <c r="W1004" s="245"/>
      <c r="X1004" s="245"/>
      <c r="Y1004" s="245"/>
      <c r="Z1004" s="245"/>
      <c r="AA1004" s="245"/>
      <c r="AB1004" s="245"/>
      <c r="AC1004" s="245"/>
      <c r="AD1004" s="245"/>
      <c r="AE1004" s="245"/>
      <c r="AF1004" s="245"/>
      <c r="AG1004" s="245"/>
      <c r="AH1004" s="245"/>
      <c r="AI1004" s="245"/>
      <c r="AJ1004" s="245"/>
      <c r="AK1004" s="245"/>
      <c r="AL1004" s="245"/>
      <c r="AM1004" s="245"/>
      <c r="AN1004" s="245"/>
      <c r="AO1004" s="245"/>
      <c r="AP1004" s="245"/>
      <c r="AQ1004" s="245"/>
      <c r="AR1004" s="245"/>
      <c r="AS1004" s="245"/>
      <c r="AT1004" s="245"/>
      <c r="AU1004" s="245"/>
      <c r="AV1004" s="245"/>
      <c r="AW1004" s="245"/>
      <c r="AX1004" s="245"/>
      <c r="AY1004" s="245"/>
      <c r="AZ1004" s="245"/>
      <c r="BA1004" s="245"/>
      <c r="BB1004" s="245"/>
      <c r="BC1004" s="245"/>
      <c r="BD1004" s="245"/>
      <c r="BE1004" s="245"/>
      <c r="BF1004" s="245"/>
      <c r="BG1004" s="245"/>
      <c r="BH1004" s="245"/>
      <c r="BI1004" s="245"/>
      <c r="BJ1004" s="245"/>
      <c r="BK1004" s="245"/>
      <c r="BL1004" s="245"/>
      <c r="BM1004" s="248"/>
    </row>
    <row r="1005" spans="1:65">
      <c r="A1005" s="35"/>
      <c r="B1005" s="3" t="s">
        <v>86</v>
      </c>
      <c r="C1005" s="33"/>
      <c r="D1005" s="13">
        <v>2.5445605143644794E-2</v>
      </c>
      <c r="E1005" s="13">
        <v>8.1794695551058016E-3</v>
      </c>
      <c r="F1005" s="13">
        <v>1.9551843107111486E-2</v>
      </c>
      <c r="G1005" s="13">
        <v>2.7303179106688894E-2</v>
      </c>
      <c r="H1005" s="166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62"/>
    </row>
    <row r="1006" spans="1:65">
      <c r="A1006" s="35"/>
      <c r="B1006" s="3" t="s">
        <v>288</v>
      </c>
      <c r="C1006" s="33"/>
      <c r="D1006" s="13">
        <v>-0.68660828402366825</v>
      </c>
      <c r="E1006" s="13">
        <v>1.6331360946746587E-2</v>
      </c>
      <c r="F1006" s="13">
        <v>9.2307692307702638E-3</v>
      </c>
      <c r="G1006" s="13">
        <v>-2.5562130177513853E-2</v>
      </c>
      <c r="H1006" s="166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62"/>
    </row>
    <row r="1007" spans="1:65">
      <c r="A1007" s="35"/>
      <c r="B1007" s="53" t="s">
        <v>289</v>
      </c>
      <c r="C1007" s="54"/>
      <c r="D1007" s="52">
        <v>21.84</v>
      </c>
      <c r="E1007" s="52">
        <v>0.79</v>
      </c>
      <c r="F1007" s="52">
        <v>0.56000000000000005</v>
      </c>
      <c r="G1007" s="52">
        <v>0.56000000000000005</v>
      </c>
      <c r="H1007" s="166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2"/>
    </row>
    <row r="1008" spans="1:65">
      <c r="B1008" s="36"/>
      <c r="C1008" s="20"/>
      <c r="D1008" s="31"/>
      <c r="E1008" s="31"/>
      <c r="F1008" s="31"/>
      <c r="G1008" s="31"/>
      <c r="BM1008" s="62"/>
    </row>
    <row r="1009" spans="65:65">
      <c r="BM1009" s="62"/>
    </row>
    <row r="1010" spans="65:65">
      <c r="BM1010" s="62"/>
    </row>
    <row r="1011" spans="65:65">
      <c r="BM1011" s="62"/>
    </row>
    <row r="1012" spans="65:65">
      <c r="BM1012" s="62"/>
    </row>
    <row r="1013" spans="65:65">
      <c r="BM1013" s="62"/>
    </row>
    <row r="1014" spans="65:65">
      <c r="BM1014" s="62"/>
    </row>
    <row r="1015" spans="65:65">
      <c r="BM1015" s="62"/>
    </row>
    <row r="1016" spans="65:65">
      <c r="BM1016" s="62"/>
    </row>
    <row r="1017" spans="65:65">
      <c r="BM1017" s="62"/>
    </row>
    <row r="1018" spans="65:65">
      <c r="BM1018" s="62"/>
    </row>
    <row r="1019" spans="65:65">
      <c r="BM1019" s="62"/>
    </row>
    <row r="1020" spans="65:65">
      <c r="BM1020" s="62"/>
    </row>
    <row r="1021" spans="65:65">
      <c r="BM1021" s="62"/>
    </row>
    <row r="1022" spans="65:65">
      <c r="BM1022" s="62"/>
    </row>
    <row r="1023" spans="65:65">
      <c r="BM1023" s="62"/>
    </row>
    <row r="1024" spans="65:65">
      <c r="BM1024" s="62"/>
    </row>
    <row r="1025" spans="65:65">
      <c r="BM1025" s="62"/>
    </row>
    <row r="1026" spans="65:65">
      <c r="BM1026" s="62"/>
    </row>
    <row r="1027" spans="65:65">
      <c r="BM1027" s="62"/>
    </row>
    <row r="1028" spans="65:65">
      <c r="BM1028" s="62"/>
    </row>
    <row r="1029" spans="65:65">
      <c r="BM1029" s="62"/>
    </row>
    <row r="1030" spans="65:65">
      <c r="BM1030" s="62"/>
    </row>
    <row r="1031" spans="65:65">
      <c r="BM1031" s="62"/>
    </row>
    <row r="1032" spans="65:65">
      <c r="BM1032" s="62"/>
    </row>
    <row r="1033" spans="65:65">
      <c r="BM1033" s="62"/>
    </row>
    <row r="1034" spans="65:65">
      <c r="BM1034" s="62"/>
    </row>
    <row r="1035" spans="65:65">
      <c r="BM1035" s="62"/>
    </row>
    <row r="1036" spans="65:65">
      <c r="BM1036" s="62"/>
    </row>
    <row r="1037" spans="65:65">
      <c r="BM1037" s="62"/>
    </row>
    <row r="1038" spans="65:65">
      <c r="BM1038" s="62"/>
    </row>
    <row r="1039" spans="65:65">
      <c r="BM1039" s="62"/>
    </row>
    <row r="1040" spans="65:65">
      <c r="BM1040" s="62"/>
    </row>
    <row r="1041" spans="65:65">
      <c r="BM1041" s="62"/>
    </row>
    <row r="1042" spans="65:65">
      <c r="BM1042" s="62"/>
    </row>
    <row r="1043" spans="65:65">
      <c r="BM1043" s="62"/>
    </row>
    <row r="1044" spans="65:65">
      <c r="BM1044" s="62"/>
    </row>
    <row r="1045" spans="65:65">
      <c r="BM1045" s="62"/>
    </row>
    <row r="1046" spans="65:65">
      <c r="BM1046" s="62"/>
    </row>
    <row r="1047" spans="65:65">
      <c r="BM1047" s="62"/>
    </row>
    <row r="1048" spans="65:65">
      <c r="BM1048" s="62"/>
    </row>
    <row r="1049" spans="65:65">
      <c r="BM1049" s="62"/>
    </row>
    <row r="1050" spans="65:65">
      <c r="BM1050" s="62"/>
    </row>
    <row r="1051" spans="65:65">
      <c r="BM1051" s="62"/>
    </row>
    <row r="1052" spans="65:65">
      <c r="BM1052" s="62"/>
    </row>
    <row r="1053" spans="65:65">
      <c r="BM1053" s="62"/>
    </row>
    <row r="1054" spans="65:65">
      <c r="BM1054" s="62"/>
    </row>
    <row r="1055" spans="65:65">
      <c r="BM1055" s="62"/>
    </row>
    <row r="1056" spans="65:65">
      <c r="BM1056" s="62"/>
    </row>
    <row r="1057" spans="65:65">
      <c r="BM1057" s="63"/>
    </row>
    <row r="1058" spans="65:65">
      <c r="BM1058" s="64"/>
    </row>
    <row r="1059" spans="65:65">
      <c r="BM1059" s="64"/>
    </row>
    <row r="1060" spans="65:65">
      <c r="BM1060" s="64"/>
    </row>
    <row r="1061" spans="65:65">
      <c r="BM1061" s="64"/>
    </row>
    <row r="1062" spans="65:65">
      <c r="BM1062" s="64"/>
    </row>
    <row r="1063" spans="65:65">
      <c r="BM1063" s="64"/>
    </row>
    <row r="1064" spans="65:65">
      <c r="BM1064" s="64"/>
    </row>
    <row r="1065" spans="65:65">
      <c r="BM1065" s="64"/>
    </row>
    <row r="1066" spans="65:65">
      <c r="BM1066" s="64"/>
    </row>
    <row r="1067" spans="65:65">
      <c r="BM1067" s="64"/>
    </row>
    <row r="1068" spans="65:65">
      <c r="BM1068" s="64"/>
    </row>
    <row r="1069" spans="65:65">
      <c r="BM1069" s="64"/>
    </row>
    <row r="1070" spans="65:65">
      <c r="BM1070" s="64"/>
    </row>
    <row r="1071" spans="65:65">
      <c r="BM1071" s="64"/>
    </row>
    <row r="1072" spans="65:65">
      <c r="BM1072" s="64"/>
    </row>
    <row r="1073" spans="65:65">
      <c r="BM1073" s="64"/>
    </row>
    <row r="1074" spans="65:65">
      <c r="BM1074" s="64"/>
    </row>
    <row r="1075" spans="65:65">
      <c r="BM1075" s="64"/>
    </row>
    <row r="1076" spans="65:65">
      <c r="BM1076" s="64"/>
    </row>
    <row r="1077" spans="65:65">
      <c r="BM1077" s="64"/>
    </row>
    <row r="1078" spans="65:65">
      <c r="BM1078" s="64"/>
    </row>
    <row r="1079" spans="65:65">
      <c r="BM1079" s="64"/>
    </row>
    <row r="1080" spans="65:65">
      <c r="BM1080" s="64"/>
    </row>
    <row r="1081" spans="65:65">
      <c r="BM1081" s="64"/>
    </row>
    <row r="1082" spans="65:65">
      <c r="BM1082" s="64"/>
    </row>
    <row r="1083" spans="65:65">
      <c r="BM1083" s="64"/>
    </row>
    <row r="1084" spans="65:65">
      <c r="BM1084" s="64"/>
    </row>
    <row r="1085" spans="65:65">
      <c r="BM1085" s="64"/>
    </row>
    <row r="1086" spans="65:65">
      <c r="BM1086" s="64"/>
    </row>
    <row r="1087" spans="65:65">
      <c r="BM1087" s="64"/>
    </row>
    <row r="1088" spans="65:65">
      <c r="BM1088" s="64"/>
    </row>
    <row r="1089" spans="65:65">
      <c r="BM1089" s="64"/>
    </row>
    <row r="1090" spans="65:65">
      <c r="BM1090" s="64"/>
    </row>
    <row r="1091" spans="65:65">
      <c r="BM1091" s="64"/>
    </row>
  </sheetData>
  <dataConsolidate/>
  <conditionalFormatting sqref="B6:E11 B24:E29 B42:D47 B60:G65 B78:E83 B96:D101 B114:E119 B132:D137 B150:F155 B168:E173 B186:G191 B204:F209 B222:D227 B240:F245 B258:F263 B276:F281 B294:E299 B312:F317 B330:F335 B348:D353 B366:F371 B384:F389 B402:E407 B420:F425 B438:D443 B456:F461 B474:E479 B492:E497 B510:D515 B528:E533 B546:G551 B564:F569 B582:E587 B600:E605 B618:E623 B636:F641 B654:F659 B672:D677 B690:D695 B708:D713 B726:D731 B744:E749 B762:F767 B780:G785 B798:G803 B816:F821 B834:F839 B852:F857 B870:E875 B888:F893 B906:H911 B924:G929 B942:G947 B960:G965 B978:F983 B996:G1001">
    <cfRule type="expression" dxfId="17" priority="168">
      <formula>AND($B6&lt;&gt;$B5,NOT(ISBLANK(INDIRECT(Anlyt_LabRefThisCol))))</formula>
    </cfRule>
  </conditionalFormatting>
  <conditionalFormatting sqref="C2:E17 C20:E35 C38:D53 C56:G71 C74:E89 C92:D107 C110:E125 C128:D143 C146:F161 C164:E179 C182:G197 C200:F215 C218:D233 C236:F251 C254:F269 C272:F287 C290:E305 C308:F323 C326:F341 C344:D359 C362:F377 C380:F395 C398:E413 C416:F431 C434:D449 C452:F467 C470:E485 C488:E503 C506:D521 C524:E539 C542:G557 C560:F575 C578:E593 C596:E611 C614:E629 C632:F647 C650:F665 C668:D683 C686:D701 C704:D719 C722:D737 C740:E755 C758:F773 C776:G791 C794:G809 C812:F827 C830:F845 C848:F863 C866:E881 C884:F899 C902:H917 C920:G935 C938:G953 C956:G971 C974:F989 C992:G1007">
    <cfRule type="expression" dxfId="16" priority="166" stopIfTrue="1">
      <formula>AND(ISBLANK(INDIRECT(Anlyt_LabRefLastCol)),ISBLANK(INDIRECT(Anlyt_LabRefThisCol)))</formula>
    </cfRule>
    <cfRule type="expression" dxfId="15" priority="16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PA</vt:lpstr>
      <vt:lpstr>Fusion ICP</vt:lpstr>
      <vt:lpstr>Thermograv</vt:lpstr>
      <vt:lpstr>IRC</vt:lpstr>
      <vt:lpstr>Pycnometry</vt:lpstr>
      <vt:lpstr>Fusion XRF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2022-07-20T05:45:53Z</dcterms:modified>
</cp:coreProperties>
</file>